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2624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aqkenitra\Desktop\Check list tablette final\"/>
    </mc:Choice>
  </mc:AlternateContent>
  <xr:revisionPtr revIDLastSave="0" documentId="13_ncr:1_{3A4C067D-7503-4C50-B7D0-749294631346}" xr6:coauthVersionLast="45" xr6:coauthVersionMax="45" xr10:uidLastSave="{00000000-0000-0000-0000-000000000000}"/>
  <bookViews>
    <workbookView xWindow="-120" yWindow="-120" windowWidth="29040" windowHeight="15840" activeTab="6" xr2:uid="{00000000-000D-0000-FFFF-FFFF00000000}"/>
  </bookViews>
  <sheets>
    <sheet name="Controle " sheetId="20" r:id="rId1"/>
    <sheet name="QCL1 - Présence des composants" sheetId="2" r:id="rId2"/>
    <sheet name="QCL2 - Cordons" sheetId="16" r:id="rId3"/>
    <sheet name="QCL2 - Cordons Sécuritaires" sheetId="17" r:id="rId4"/>
    <sheet name="QCL3 - Trous-Finition" sheetId="9" r:id="rId5"/>
    <sheet name="Validation" sheetId="24" r:id="rId6"/>
    <sheet name="Active" sheetId="21" r:id="rId7"/>
  </sheets>
  <definedNames>
    <definedName name="_xlnm.Print_Area" localSheetId="0">'Controle '!$A$1:$I$22</definedName>
    <definedName name="_xlnm.Print_Area" localSheetId="1">'QCL1 - Présence des composants'!$A$1:$AG$39</definedName>
    <definedName name="_xlnm.Print_Area" localSheetId="2">'QCL2 - Cordons'!$A$1:$U$93</definedName>
    <definedName name="_xlnm.Print_Area" localSheetId="3">'QCL2 - Cordons Sécuritaires'!$A$1:$AQ$79</definedName>
    <definedName name="_xlnm.Print_Area" localSheetId="4">'QCL3 - Trous-Finition'!$A$1:$U$109</definedName>
    <definedName name="_xlnm.Print_Area" localSheetId="5">Validation!$A$1:$K$42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2" i="21" l="1"/>
  <c r="J2" i="21"/>
  <c r="AD24" i="2" l="1"/>
  <c r="B6" i="24" s="1"/>
  <c r="I2" i="21"/>
  <c r="H27" i="24"/>
  <c r="D27" i="24"/>
  <c r="F27" i="24"/>
  <c r="H20" i="24"/>
  <c r="K5" i="24"/>
  <c r="K23" i="24" s="1"/>
  <c r="H5" i="24"/>
  <c r="E5" i="24"/>
  <c r="B5" i="24"/>
  <c r="AE50" i="9" l="1"/>
  <c r="H23" i="24" s="1"/>
  <c r="AE49" i="9"/>
  <c r="H22" i="24" s="1"/>
  <c r="AE48" i="9"/>
  <c r="H21" i="24" s="1"/>
  <c r="AE46" i="9"/>
  <c r="K31" i="24" s="1"/>
  <c r="AE45" i="9"/>
  <c r="K30" i="24" s="1"/>
  <c r="AE44" i="9"/>
  <c r="K29" i="24" s="1"/>
  <c r="AE43" i="9"/>
  <c r="K28" i="24" s="1"/>
  <c r="AE42" i="9"/>
  <c r="K27" i="24" s="1"/>
  <c r="AE41" i="9"/>
  <c r="K26" i="24" s="1"/>
  <c r="AE40" i="9"/>
  <c r="K25" i="24" s="1"/>
  <c r="AE39" i="9"/>
  <c r="K24" i="24" s="1"/>
  <c r="AE37" i="9"/>
  <c r="K19" i="24" s="1"/>
  <c r="AE36" i="9"/>
  <c r="K18" i="24" s="1"/>
  <c r="AE35" i="9"/>
  <c r="K17" i="24" s="1"/>
  <c r="AE34" i="9"/>
  <c r="K16" i="24" s="1"/>
  <c r="AE33" i="9"/>
  <c r="K15" i="24" s="1"/>
  <c r="AE32" i="9"/>
  <c r="K14" i="24" s="1"/>
  <c r="AE31" i="9"/>
  <c r="K13" i="24" s="1"/>
  <c r="AE30" i="9"/>
  <c r="K12" i="24" s="1"/>
  <c r="AE29" i="9"/>
  <c r="K11" i="24" s="1"/>
  <c r="AE28" i="9"/>
  <c r="K10" i="24" s="1"/>
  <c r="AE27" i="9"/>
  <c r="K9" i="24" s="1"/>
  <c r="AE26" i="9"/>
  <c r="K8" i="24" s="1"/>
  <c r="AE25" i="9"/>
  <c r="K7" i="24" s="1"/>
  <c r="AE24" i="9"/>
  <c r="K6" i="24" s="1"/>
  <c r="BI41" i="17"/>
  <c r="H16" i="24" s="1"/>
  <c r="BI40" i="17"/>
  <c r="H15" i="24" s="1"/>
  <c r="BI39" i="17"/>
  <c r="H14" i="24" s="1"/>
  <c r="BI38" i="17"/>
  <c r="H13" i="24" s="1"/>
  <c r="BI37" i="17"/>
  <c r="H12" i="24" s="1"/>
  <c r="BI36" i="17"/>
  <c r="H11" i="24" s="1"/>
  <c r="BI35" i="17"/>
  <c r="H10" i="24" s="1"/>
  <c r="BI34" i="17"/>
  <c r="H9" i="24" s="1"/>
  <c r="BI33" i="17"/>
  <c r="H8" i="24" s="1"/>
  <c r="BI32" i="17"/>
  <c r="H7" i="24" s="1"/>
  <c r="BI31" i="17"/>
  <c r="AC39" i="16"/>
  <c r="E23" i="24" s="1"/>
  <c r="AC38" i="16"/>
  <c r="E22" i="24" s="1"/>
  <c r="AC37" i="16"/>
  <c r="E21" i="24" s="1"/>
  <c r="AC36" i="16"/>
  <c r="E20" i="24" s="1"/>
  <c r="AC35" i="16"/>
  <c r="E19" i="24" s="1"/>
  <c r="AC34" i="16"/>
  <c r="E18" i="24" s="1"/>
  <c r="AC33" i="16"/>
  <c r="E17" i="24" s="1"/>
  <c r="AC32" i="16"/>
  <c r="E16" i="24" s="1"/>
  <c r="AC31" i="16"/>
  <c r="E15" i="24" s="1"/>
  <c r="AC30" i="16"/>
  <c r="E14" i="24" s="1"/>
  <c r="AC29" i="16"/>
  <c r="E13" i="24" s="1"/>
  <c r="AC28" i="16"/>
  <c r="E12" i="24" s="1"/>
  <c r="AC27" i="16"/>
  <c r="E11" i="24" s="1"/>
  <c r="AC26" i="16"/>
  <c r="E10" i="24" s="1"/>
  <c r="AC25" i="16"/>
  <c r="E9" i="24" s="1"/>
  <c r="AC24" i="16"/>
  <c r="E8" i="24" s="1"/>
  <c r="AC23" i="16"/>
  <c r="E7" i="24" s="1"/>
  <c r="AC22" i="16"/>
  <c r="E6" i="24" s="1"/>
  <c r="P5" i="2"/>
  <c r="AD21" i="2" s="1"/>
  <c r="H2" i="21"/>
  <c r="G2" i="21"/>
  <c r="F2" i="21"/>
  <c r="E2" i="21"/>
  <c r="U5" i="16"/>
  <c r="U5" i="2"/>
  <c r="B2" i="21"/>
  <c r="BM2" i="21" l="1"/>
  <c r="BL2" i="21"/>
  <c r="CD2" i="21"/>
  <c r="BS2" i="21"/>
  <c r="CG2" i="21"/>
  <c r="CE2" i="21"/>
  <c r="BO2" i="21"/>
  <c r="BY2" i="21"/>
  <c r="CH2" i="21"/>
  <c r="G18" i="24"/>
  <c r="CC2" i="21"/>
  <c r="BX2" i="21"/>
  <c r="CF2" i="21"/>
  <c r="CB2" i="21"/>
  <c r="CA2" i="21"/>
  <c r="J21" i="24"/>
  <c r="BR2" i="21"/>
  <c r="BQ2" i="21"/>
  <c r="BP2" i="21"/>
  <c r="BN2" i="21"/>
  <c r="BT2" i="21"/>
  <c r="BU2" i="21"/>
  <c r="BV2" i="21"/>
  <c r="BW2" i="21"/>
  <c r="J3" i="24"/>
  <c r="BK2" i="21"/>
  <c r="BJ2" i="21"/>
  <c r="BG2" i="21"/>
  <c r="BF2" i="21"/>
  <c r="BI2" i="21"/>
  <c r="BH2" i="21"/>
  <c r="BC2" i="21"/>
  <c r="BD2" i="21"/>
  <c r="BE2" i="21"/>
  <c r="BB2" i="21"/>
  <c r="BA2" i="21"/>
  <c r="AZ2" i="21"/>
  <c r="AY2" i="21"/>
  <c r="H6" i="24"/>
  <c r="A34" i="24" s="1"/>
  <c r="AN2" i="21"/>
  <c r="AV2" i="21"/>
  <c r="AW2" i="21"/>
  <c r="AU2" i="21"/>
  <c r="AT2" i="21"/>
  <c r="AS2" i="21"/>
  <c r="AQ2" i="21"/>
  <c r="AP2" i="21"/>
  <c r="AO2" i="21"/>
  <c r="AM2" i="21"/>
  <c r="AL2" i="21"/>
  <c r="AJ2" i="21"/>
  <c r="AG2" i="21"/>
  <c r="AX2" i="21"/>
  <c r="AK2" i="21"/>
  <c r="AI2" i="21"/>
  <c r="AH2" i="21"/>
  <c r="D3" i="24"/>
  <c r="BZ2" i="21"/>
  <c r="AR2" i="21"/>
  <c r="P5" i="16"/>
  <c r="AC19" i="16" s="1"/>
  <c r="AB7" i="17"/>
  <c r="BI28" i="17" s="1"/>
  <c r="P5" i="9"/>
  <c r="AE21" i="9" s="1"/>
  <c r="D5" i="2"/>
  <c r="AD22" i="2" s="1"/>
  <c r="D5" i="16"/>
  <c r="AC20" i="16" s="1"/>
  <c r="I7" i="17"/>
  <c r="BI29" i="17" s="1"/>
  <c r="D5" i="9"/>
  <c r="AE22" i="9" s="1"/>
  <c r="J5" i="9"/>
  <c r="AE23" i="9" s="1"/>
  <c r="R7" i="17"/>
  <c r="BI30" i="17" s="1"/>
  <c r="J5" i="2"/>
  <c r="AD23" i="2" s="1"/>
  <c r="J5" i="16"/>
  <c r="AC21" i="16" s="1"/>
  <c r="AD45" i="2"/>
  <c r="B27" i="24" s="1"/>
  <c r="AD44" i="2"/>
  <c r="AD43" i="2"/>
  <c r="AD42" i="2"/>
  <c r="AD41" i="2"/>
  <c r="AD40" i="2"/>
  <c r="AD39" i="2"/>
  <c r="B21" i="24" s="1"/>
  <c r="AD38" i="2"/>
  <c r="AD37" i="2"/>
  <c r="B19" i="24" s="1"/>
  <c r="AD36" i="2"/>
  <c r="B18" i="24" s="1"/>
  <c r="AD35" i="2"/>
  <c r="AD34" i="2"/>
  <c r="AD33" i="2"/>
  <c r="AD32" i="2"/>
  <c r="B14" i="24" s="1"/>
  <c r="AD31" i="2"/>
  <c r="AD30" i="2"/>
  <c r="AD29" i="2"/>
  <c r="B11" i="24" s="1"/>
  <c r="AD28" i="2"/>
  <c r="AD27" i="2"/>
  <c r="B9" i="24" s="1"/>
  <c r="AD26" i="2"/>
  <c r="B8" i="24" s="1"/>
  <c r="D2" i="21"/>
  <c r="C2" i="21"/>
  <c r="AD25" i="2"/>
  <c r="B7" i="24" s="1"/>
  <c r="G3" i="24" l="1"/>
  <c r="X2" i="21"/>
  <c r="AF2" i="21"/>
  <c r="AE2" i="21"/>
  <c r="B26" i="24"/>
  <c r="AD2" i="21"/>
  <c r="B25" i="24"/>
  <c r="AC2" i="21"/>
  <c r="B24" i="24"/>
  <c r="AB2" i="21"/>
  <c r="B23" i="24"/>
  <c r="AA2" i="21"/>
  <c r="B22" i="24"/>
  <c r="V2" i="21"/>
  <c r="B17" i="24"/>
  <c r="U2" i="21"/>
  <c r="B16" i="24"/>
  <c r="T2" i="21"/>
  <c r="B15" i="24"/>
  <c r="Q2" i="21"/>
  <c r="B12" i="24"/>
  <c r="N2" i="21"/>
  <c r="O2" i="21"/>
  <c r="B10" i="24"/>
  <c r="Y2" i="21"/>
  <c r="B20" i="24"/>
  <c r="R2" i="21"/>
  <c r="B13" i="24"/>
  <c r="Z2" i="21"/>
  <c r="W2" i="21"/>
  <c r="S2" i="21"/>
  <c r="L2" i="21"/>
  <c r="K2" i="21"/>
  <c r="P2" i="21"/>
  <c r="M2" i="21"/>
  <c r="H29" i="24" l="1"/>
  <c r="E29" i="24"/>
  <c r="H30" i="24"/>
  <c r="E30" i="24"/>
  <c r="E31" i="24"/>
  <c r="A3" i="24"/>
  <c r="A29" i="24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pc</author>
  </authors>
  <commentList>
    <comment ref="S3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pc: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<sst xmlns="http://schemas.openxmlformats.org/spreadsheetml/2006/main" count="518" uniqueCount="282">
  <si>
    <t>Rev.</t>
  </si>
  <si>
    <t>Date de rev.</t>
  </si>
  <si>
    <t>Gravure chassis:</t>
  </si>
  <si>
    <t>Numero de série chassis</t>
  </si>
  <si>
    <t xml:space="preserve"> Date du contrôle</t>
  </si>
  <si>
    <t>Shift</t>
  </si>
  <si>
    <t>Anneau de remorquage</t>
  </si>
  <si>
    <t xml:space="preserve"> Fixation flexible frein -AV AR</t>
  </si>
  <si>
    <t>Equerre support PDR -AV</t>
  </si>
  <si>
    <t>Qté</t>
  </si>
  <si>
    <t>Gousset equerage arche AV</t>
  </si>
  <si>
    <t>Support collage AV AR</t>
  </si>
  <si>
    <t>Soub Pontet fixation plancher</t>
  </si>
  <si>
    <t xml:space="preserve">AV AR Support COE </t>
  </si>
  <si>
    <t>Coupelle démontage</t>
  </si>
  <si>
    <t xml:space="preserve">support BFR -AR </t>
  </si>
  <si>
    <t xml:space="preserve">Support VCU -AR </t>
  </si>
  <si>
    <t>Soub Appui plancher INT</t>
  </si>
  <si>
    <t>Soub Appui plancher ext</t>
  </si>
  <si>
    <t xml:space="preserve">cache AV </t>
  </si>
  <si>
    <t xml:space="preserve">NB : Veuillez respecter la méthode FIFO </t>
  </si>
  <si>
    <t>Bloc AR patte fixation Faisceeaux</t>
  </si>
  <si>
    <t>1063*</t>
  </si>
  <si>
    <t>DATE</t>
  </si>
  <si>
    <t>CHECK LIST 1 - Présence et fixation des composants</t>
  </si>
  <si>
    <t>Calibre</t>
  </si>
  <si>
    <t>Clef dynamométrique</t>
  </si>
  <si>
    <r>
      <t xml:space="preserve">Renfort arch ARG </t>
    </r>
    <r>
      <rPr>
        <b/>
        <u/>
        <sz val="10"/>
        <color theme="1"/>
        <rFont val="Calibri"/>
        <family val="2"/>
        <scheme val="minor"/>
      </rPr>
      <t>avec ecrou</t>
    </r>
    <r>
      <rPr>
        <b/>
        <sz val="10"/>
        <color theme="1"/>
        <rFont val="Calibri"/>
        <family val="2"/>
        <scheme val="minor"/>
      </rPr>
      <t xml:space="preserve"> /ARD</t>
    </r>
  </si>
  <si>
    <t>Vérifier la gravure chassis 
+ Rack batterie</t>
  </si>
  <si>
    <t>&gt;&gt; Vérifier la présence, la bonne fixation au bon emplacement des composants et la qualité des cordons de soudure</t>
  </si>
  <si>
    <t>1135/1133</t>
  </si>
  <si>
    <t>35450/49</t>
  </si>
  <si>
    <t>TPB Support device</t>
  </si>
  <si>
    <t>6 Pattes fixation + 7 VIS</t>
  </si>
  <si>
    <t>Excés de soudure</t>
  </si>
  <si>
    <t>Trou Oblong</t>
  </si>
  <si>
    <t>Présence des cordons soudures</t>
  </si>
  <si>
    <t>Soub pied AR (accés cable frein à main)</t>
  </si>
  <si>
    <t xml:space="preserve"> Tableau de bord</t>
  </si>
  <si>
    <t>Présence/Aspect des  cordons soudures</t>
  </si>
  <si>
    <t>Support Sièges</t>
  </si>
  <si>
    <r>
      <rPr>
        <b/>
        <sz val="12"/>
        <color theme="9"/>
        <rFont val="Calibri"/>
        <family val="2"/>
        <scheme val="minor"/>
      </rPr>
      <t>Excés</t>
    </r>
    <r>
      <rPr>
        <b/>
        <sz val="12"/>
        <color theme="1"/>
        <rFont val="Calibri"/>
        <family val="2"/>
        <scheme val="minor"/>
      </rPr>
      <t xml:space="preserve"> de soudure</t>
    </r>
  </si>
  <si>
    <r>
      <t xml:space="preserve">Présence </t>
    </r>
    <r>
      <rPr>
        <b/>
        <sz val="12"/>
        <color rgb="FFFF0000"/>
        <rFont val="Calibri"/>
        <family val="2"/>
        <scheme val="minor"/>
      </rPr>
      <t>cordons</t>
    </r>
    <r>
      <rPr>
        <b/>
        <sz val="12"/>
        <color theme="1"/>
        <rFont val="Calibri"/>
        <family val="2"/>
        <scheme val="minor"/>
      </rPr>
      <t xml:space="preserve"> / Positionnement </t>
    </r>
    <r>
      <rPr>
        <b/>
        <sz val="12"/>
        <color rgb="FF00B050"/>
        <rFont val="Calibri"/>
        <family val="2"/>
        <scheme val="minor"/>
      </rPr>
      <t>exagone</t>
    </r>
  </si>
  <si>
    <t>Positionnement Correct / Qualité,aspect  des cordons</t>
  </si>
  <si>
    <t>Soub appui AV sous plancher</t>
  </si>
  <si>
    <t>Trou</t>
  </si>
  <si>
    <t>Ecrou</t>
  </si>
  <si>
    <t>CHECK LIST 2 - Contrôle des cordons de soudure</t>
  </si>
  <si>
    <t>Présence 2 Trous</t>
  </si>
  <si>
    <t>Présence 3 Trous</t>
  </si>
  <si>
    <t>Présence Trou</t>
  </si>
  <si>
    <t>Présence Trou Oblong</t>
  </si>
  <si>
    <r>
      <t xml:space="preserve">Présence </t>
    </r>
    <r>
      <rPr>
        <b/>
        <sz val="12"/>
        <color theme="9"/>
        <rFont val="Calibri"/>
        <family val="2"/>
        <scheme val="minor"/>
      </rPr>
      <t xml:space="preserve">5 Trous </t>
    </r>
    <r>
      <rPr>
        <b/>
        <sz val="12"/>
        <color theme="1"/>
        <rFont val="Calibri"/>
        <family val="2"/>
        <scheme val="minor"/>
      </rPr>
      <t xml:space="preserve">
+ </t>
    </r>
    <r>
      <rPr>
        <b/>
        <sz val="12"/>
        <color rgb="FFFF0000"/>
        <rFont val="Calibri"/>
        <family val="2"/>
        <scheme val="minor"/>
      </rPr>
      <t>3 Trous Oblong</t>
    </r>
    <r>
      <rPr>
        <b/>
        <sz val="12"/>
        <color theme="1"/>
        <rFont val="Calibri"/>
        <family val="2"/>
        <scheme val="minor"/>
      </rPr>
      <t xml:space="preserve"> + </t>
    </r>
    <r>
      <rPr>
        <b/>
        <sz val="12"/>
        <color rgb="FF00FF00"/>
        <rFont val="Calibri"/>
        <family val="2"/>
        <scheme val="minor"/>
      </rPr>
      <t>Ecrou</t>
    </r>
  </si>
  <si>
    <r>
      <t xml:space="preserve">Présence </t>
    </r>
    <r>
      <rPr>
        <b/>
        <sz val="12"/>
        <color theme="9"/>
        <rFont val="Calibri"/>
        <family val="2"/>
        <scheme val="minor"/>
      </rPr>
      <t xml:space="preserve">6 Trous </t>
    </r>
    <r>
      <rPr>
        <b/>
        <sz val="12"/>
        <color theme="1"/>
        <rFont val="Calibri"/>
        <family val="2"/>
        <scheme val="minor"/>
      </rPr>
      <t xml:space="preserve">
+ </t>
    </r>
    <r>
      <rPr>
        <b/>
        <sz val="12"/>
        <color rgb="FFFF0000"/>
        <rFont val="Calibri"/>
        <family val="2"/>
        <scheme val="minor"/>
      </rPr>
      <t>4 Trous Oblong</t>
    </r>
  </si>
  <si>
    <t>Lunette AV</t>
  </si>
  <si>
    <t>Lunette AR</t>
  </si>
  <si>
    <t>Finition</t>
  </si>
  <si>
    <t>CHECK LIST 3 - Présence des Trous / Finition</t>
  </si>
  <si>
    <t>Support moteur essui glace</t>
  </si>
  <si>
    <t>Excés /Graines de soudure</t>
  </si>
  <si>
    <t>Insert</t>
  </si>
  <si>
    <t>Support filtre CEM</t>
  </si>
  <si>
    <t>Rack batterie</t>
  </si>
  <si>
    <r>
      <t xml:space="preserve">Présence des 2 </t>
    </r>
    <r>
      <rPr>
        <b/>
        <sz val="12"/>
        <color rgb="FFFF0000"/>
        <rFont val="Calibri"/>
        <family val="2"/>
        <scheme val="minor"/>
      </rPr>
      <t>Pins</t>
    </r>
    <r>
      <rPr>
        <b/>
        <sz val="12"/>
        <color theme="1"/>
        <rFont val="Calibri"/>
        <family val="2"/>
        <scheme val="minor"/>
      </rPr>
      <t xml:space="preserve"> 
+ Taraudage </t>
    </r>
    <r>
      <rPr>
        <b/>
        <sz val="12"/>
        <color theme="9"/>
        <rFont val="Calibri"/>
        <family val="2"/>
        <scheme val="minor"/>
      </rPr>
      <t>des ecrous</t>
    </r>
  </si>
  <si>
    <r>
      <rPr>
        <b/>
        <sz val="12"/>
        <color rgb="FFFF0000"/>
        <rFont val="Calibri"/>
        <family val="2"/>
        <scheme val="minor"/>
      </rPr>
      <t>Excés</t>
    </r>
    <r>
      <rPr>
        <b/>
        <sz val="12"/>
        <color theme="1"/>
        <rFont val="Calibri"/>
        <family val="2"/>
        <scheme val="minor"/>
      </rPr>
      <t xml:space="preserve"> de soudure 
+ Présence </t>
    </r>
    <r>
      <rPr>
        <b/>
        <sz val="12"/>
        <color rgb="FF00FFFF"/>
        <rFont val="Calibri"/>
        <family val="2"/>
        <scheme val="minor"/>
      </rPr>
      <t>des 2 pièces</t>
    </r>
    <r>
      <rPr>
        <b/>
        <sz val="12"/>
        <color theme="1"/>
        <rFont val="Calibri"/>
        <family val="2"/>
        <scheme val="minor"/>
      </rPr>
      <t xml:space="preserve">  </t>
    </r>
  </si>
  <si>
    <t>Dimensions des inserts</t>
  </si>
  <si>
    <t>Taraudage des Ecrous</t>
  </si>
  <si>
    <t>Vis M6 M8 M10</t>
  </si>
  <si>
    <t>Position des Ecrous</t>
  </si>
  <si>
    <r>
      <rPr>
        <b/>
        <sz val="20"/>
        <color rgb="FFFF0000"/>
        <rFont val="Calibri"/>
        <family val="2"/>
        <scheme val="minor"/>
      </rPr>
      <t>17</t>
    </r>
    <r>
      <rPr>
        <b/>
        <sz val="20"/>
        <color theme="1"/>
        <rFont val="Calibri"/>
        <family val="2"/>
        <scheme val="minor"/>
      </rPr>
      <t xml:space="preserve">:M6  </t>
    </r>
    <r>
      <rPr>
        <b/>
        <sz val="20"/>
        <color rgb="FFFF0000"/>
        <rFont val="Calibri"/>
        <family val="2"/>
        <scheme val="minor"/>
      </rPr>
      <t>37</t>
    </r>
    <r>
      <rPr>
        <b/>
        <sz val="20"/>
        <color theme="1"/>
        <rFont val="Calibri"/>
        <family val="2"/>
        <scheme val="minor"/>
      </rPr>
      <t xml:space="preserve">:M8  </t>
    </r>
    <r>
      <rPr>
        <b/>
        <sz val="20"/>
        <color rgb="FFFF0000"/>
        <rFont val="Calibri"/>
        <family val="2"/>
        <scheme val="minor"/>
      </rPr>
      <t>4</t>
    </r>
    <r>
      <rPr>
        <b/>
        <sz val="20"/>
        <color theme="1"/>
        <rFont val="Calibri"/>
        <family val="2"/>
        <scheme val="minor"/>
      </rPr>
      <t>:M10</t>
    </r>
  </si>
  <si>
    <t>Position Tube fixation</t>
  </si>
  <si>
    <t>Nettoyage</t>
  </si>
  <si>
    <t xml:space="preserve"> Roof + Traverses</t>
  </si>
  <si>
    <t>Support sièges</t>
  </si>
  <si>
    <t>Verrouillage et fixation</t>
  </si>
  <si>
    <t>Portes</t>
  </si>
  <si>
    <t>Fixation</t>
  </si>
  <si>
    <t xml:space="preserve">Emplacement 
7trous oblong +2hexagones </t>
  </si>
  <si>
    <t>Vérifier la déformation</t>
  </si>
  <si>
    <t>Lunette AV + AR</t>
  </si>
  <si>
    <t>1</t>
  </si>
  <si>
    <t>Qualité de soudage des ecrous</t>
  </si>
  <si>
    <t>Support reservoir liq. de frein -AV</t>
  </si>
  <si>
    <t>CHECK LIST 2.2 - Contrôle des cordons Sécuritaires</t>
  </si>
  <si>
    <t>OP50</t>
  </si>
  <si>
    <t>OP15</t>
  </si>
  <si>
    <t>OP60</t>
  </si>
  <si>
    <t>OP70</t>
  </si>
  <si>
    <t>OP40</t>
  </si>
  <si>
    <t>OP90</t>
  </si>
  <si>
    <t>OP100</t>
  </si>
  <si>
    <t>OP110</t>
  </si>
  <si>
    <t>OP170</t>
  </si>
  <si>
    <t>OP160</t>
  </si>
  <si>
    <t>OP150</t>
  </si>
  <si>
    <t>06.12.2020</t>
  </si>
  <si>
    <t>Controlé par</t>
  </si>
  <si>
    <t>Validé par</t>
  </si>
  <si>
    <t>06.12.2020.</t>
  </si>
  <si>
    <t>6</t>
  </si>
  <si>
    <t>Présence des  cordons soudures</t>
  </si>
  <si>
    <t>2</t>
  </si>
  <si>
    <t>Support colonne</t>
  </si>
  <si>
    <t>Sup sièges</t>
  </si>
  <si>
    <t>Aspect soudure</t>
  </si>
  <si>
    <t>Présence soudure</t>
  </si>
  <si>
    <t>Excés de matière</t>
  </si>
  <si>
    <t>Présence 3 Trous Oblong</t>
  </si>
  <si>
    <t>Présence 4 trous Oblong</t>
  </si>
  <si>
    <t xml:space="preserve">Présence Trou </t>
  </si>
  <si>
    <t>Présence 4 Trous Oblong</t>
  </si>
  <si>
    <r>
      <t xml:space="preserve">Controlé 100% des cordons en </t>
    </r>
    <r>
      <rPr>
        <b/>
        <sz val="36"/>
        <color rgb="FFFF0000"/>
        <rFont val="Calibri"/>
        <family val="2"/>
        <scheme val="minor"/>
      </rPr>
      <t>Rouge</t>
    </r>
    <r>
      <rPr>
        <b/>
        <sz val="36"/>
        <color theme="1"/>
        <rFont val="Calibri"/>
        <family val="2"/>
        <scheme val="minor"/>
      </rPr>
      <t xml:space="preserve"> </t>
    </r>
  </si>
  <si>
    <t>S</t>
  </si>
  <si>
    <t>F</t>
  </si>
  <si>
    <t>TR</t>
  </si>
  <si>
    <t>M</t>
  </si>
  <si>
    <t>Manque</t>
  </si>
  <si>
    <t>Soudure</t>
  </si>
  <si>
    <t>Taraudage</t>
  </si>
  <si>
    <t>OK</t>
  </si>
  <si>
    <t>Num</t>
  </si>
  <si>
    <t>Gravure</t>
  </si>
  <si>
    <t>Date</t>
  </si>
  <si>
    <t>Controleur</t>
  </si>
  <si>
    <t>Mounia</t>
  </si>
  <si>
    <t>Hanane</t>
  </si>
  <si>
    <t>Fatimazehra</t>
  </si>
  <si>
    <t>Wissal</t>
  </si>
  <si>
    <t>Imane</t>
  </si>
  <si>
    <t>Ouassima</t>
  </si>
  <si>
    <t>Zineb</t>
  </si>
  <si>
    <t>Najlae</t>
  </si>
  <si>
    <t>Validation</t>
  </si>
  <si>
    <t>Nabil</t>
  </si>
  <si>
    <t>Amine</t>
  </si>
  <si>
    <t>Abdesamad</t>
  </si>
  <si>
    <t>Adnane</t>
  </si>
  <si>
    <t>El yamani</t>
  </si>
  <si>
    <t>RB</t>
  </si>
  <si>
    <t>1.1</t>
  </si>
  <si>
    <t>1.2</t>
  </si>
  <si>
    <t>1.3</t>
  </si>
  <si>
    <t>1.4</t>
  </si>
  <si>
    <t>1.5</t>
  </si>
  <si>
    <t>1.6</t>
  </si>
  <si>
    <t>1.7</t>
  </si>
  <si>
    <t>1.8</t>
  </si>
  <si>
    <t>1.9</t>
  </si>
  <si>
    <t>1.10</t>
  </si>
  <si>
    <t>1.11</t>
  </si>
  <si>
    <t>1.12</t>
  </si>
  <si>
    <t>1.13</t>
  </si>
  <si>
    <t>1.14</t>
  </si>
  <si>
    <t>1.15</t>
  </si>
  <si>
    <t>1.16</t>
  </si>
  <si>
    <t>1.17</t>
  </si>
  <si>
    <t>1.18</t>
  </si>
  <si>
    <t>1.19</t>
  </si>
  <si>
    <t>1.20</t>
  </si>
  <si>
    <t>1.21</t>
  </si>
  <si>
    <t>1.22</t>
  </si>
  <si>
    <t>2.1</t>
  </si>
  <si>
    <t>2.2</t>
  </si>
  <si>
    <t>2.3</t>
  </si>
  <si>
    <t>2.4</t>
  </si>
  <si>
    <t>2.5</t>
  </si>
  <si>
    <t>2.6</t>
  </si>
  <si>
    <t>2.7</t>
  </si>
  <si>
    <t>2.8</t>
  </si>
  <si>
    <t>2.9</t>
  </si>
  <si>
    <t>2.10</t>
  </si>
  <si>
    <t>2.11</t>
  </si>
  <si>
    <t>2.12</t>
  </si>
  <si>
    <t>2.13</t>
  </si>
  <si>
    <t>2.14</t>
  </si>
  <si>
    <t>2.15</t>
  </si>
  <si>
    <t>2.16</t>
  </si>
  <si>
    <t>2.17</t>
  </si>
  <si>
    <t>2.18</t>
  </si>
  <si>
    <t>2.2.1</t>
  </si>
  <si>
    <t>2.2.2</t>
  </si>
  <si>
    <t>2.2.3</t>
  </si>
  <si>
    <t>2.2.4</t>
  </si>
  <si>
    <t>2.2.5</t>
  </si>
  <si>
    <t>2.2.6</t>
  </si>
  <si>
    <t>2.2.7</t>
  </si>
  <si>
    <t>2.2.8</t>
  </si>
  <si>
    <t>2.2.9</t>
  </si>
  <si>
    <t>2.2.10</t>
  </si>
  <si>
    <t>2.2.11</t>
  </si>
  <si>
    <t>3.1</t>
  </si>
  <si>
    <t>3.2</t>
  </si>
  <si>
    <t>3.3</t>
  </si>
  <si>
    <t>3.4</t>
  </si>
  <si>
    <t>3.5</t>
  </si>
  <si>
    <t>3.6</t>
  </si>
  <si>
    <t>3.7</t>
  </si>
  <si>
    <t>3.8</t>
  </si>
  <si>
    <t>3.9</t>
  </si>
  <si>
    <t>3.10</t>
  </si>
  <si>
    <t>3.11</t>
  </si>
  <si>
    <t>3.12</t>
  </si>
  <si>
    <t>3.13</t>
  </si>
  <si>
    <t>3.14</t>
  </si>
  <si>
    <t>3.2.1</t>
  </si>
  <si>
    <t>3.2.2</t>
  </si>
  <si>
    <t>3.2.3</t>
  </si>
  <si>
    <t>3.2.4</t>
  </si>
  <si>
    <t>3.2.5</t>
  </si>
  <si>
    <t>3.2.6</t>
  </si>
  <si>
    <t>3.2.7</t>
  </si>
  <si>
    <t>3.2.8</t>
  </si>
  <si>
    <t>3.3.1</t>
  </si>
  <si>
    <t>3.3.2</t>
  </si>
  <si>
    <t>3.3.3</t>
  </si>
  <si>
    <t>Num Chassis</t>
  </si>
  <si>
    <t xml:space="preserve">Gravure </t>
  </si>
  <si>
    <t>QCL1 par</t>
  </si>
  <si>
    <t>QCL2 par</t>
  </si>
  <si>
    <t>QCL2.2 par</t>
  </si>
  <si>
    <t>QCL3 par</t>
  </si>
  <si>
    <t>Commencer le Contrôle</t>
  </si>
  <si>
    <t>Opérations manuelles; 
Vérifier l'emplacement et l'orientation</t>
  </si>
  <si>
    <t>Suivant</t>
  </si>
  <si>
    <t>Précédant</t>
  </si>
  <si>
    <t>Précédent</t>
  </si>
  <si>
    <t>x2</t>
  </si>
  <si>
    <t>Support COI AV/AR x2</t>
  </si>
  <si>
    <t>Supports amortisseurs x2</t>
  </si>
  <si>
    <t>Toiture x15</t>
  </si>
  <si>
    <t>Lunette AV AR x2</t>
  </si>
  <si>
    <t>Charnières des portes x2</t>
  </si>
  <si>
    <t>Sub Longeron G/D x2</t>
  </si>
  <si>
    <t>Sup sièges x2</t>
  </si>
  <si>
    <t>Goussets AV D/G x2</t>
  </si>
  <si>
    <t>Trous</t>
  </si>
  <si>
    <t>finition</t>
  </si>
  <si>
    <t>R</t>
  </si>
  <si>
    <t>Retouche</t>
  </si>
  <si>
    <t>Composants</t>
  </si>
  <si>
    <t>Cordons Non Sécuritaire</t>
  </si>
  <si>
    <t>Cordons Sécuritaire</t>
  </si>
  <si>
    <t>Controlés par</t>
  </si>
  <si>
    <t>Num :</t>
  </si>
  <si>
    <t>Gravure :</t>
  </si>
  <si>
    <t>Total Défault</t>
  </si>
  <si>
    <t>vide</t>
  </si>
  <si>
    <t>Précedent</t>
  </si>
  <si>
    <t>2S</t>
  </si>
  <si>
    <t>3S+</t>
  </si>
  <si>
    <t>2F</t>
  </si>
  <si>
    <t>3F+</t>
  </si>
  <si>
    <t>2TR</t>
  </si>
  <si>
    <t>3TR</t>
  </si>
  <si>
    <t>4TR+</t>
  </si>
  <si>
    <t>Validation des retouches par</t>
  </si>
  <si>
    <t>Retouches</t>
  </si>
  <si>
    <t>Total des défauts par type</t>
  </si>
  <si>
    <t>Points non controlés</t>
  </si>
  <si>
    <t>Rapport</t>
  </si>
  <si>
    <t>Rapport du contrôle</t>
  </si>
  <si>
    <t>Retour</t>
  </si>
  <si>
    <t xml:space="preserve"> </t>
  </si>
  <si>
    <t>Ali</t>
  </si>
  <si>
    <t>Brahim</t>
  </si>
  <si>
    <t>Mouhamed</t>
  </si>
  <si>
    <t>PromaGP12@gmail.com</t>
  </si>
  <si>
    <t xml:space="preserve">Object : num chassis </t>
  </si>
  <si>
    <r>
      <t>1</t>
    </r>
    <r>
      <rPr>
        <b/>
        <sz val="11"/>
        <color rgb="FF00B050"/>
        <rFont val="Calibri"/>
        <family val="2"/>
        <scheme val="minor"/>
      </rPr>
      <t xml:space="preserve"> &gt;&gt; </t>
    </r>
    <r>
      <rPr>
        <b/>
        <sz val="11"/>
        <color theme="1"/>
        <rFont val="Calibri"/>
        <family val="2"/>
        <scheme val="minor"/>
      </rPr>
      <t>Fichier</t>
    </r>
  </si>
  <si>
    <r>
      <t>2</t>
    </r>
    <r>
      <rPr>
        <b/>
        <sz val="11"/>
        <color rgb="FF00B050"/>
        <rFont val="Calibri"/>
        <family val="2"/>
        <scheme val="minor"/>
      </rPr>
      <t xml:space="preserve"> &gt;&gt;</t>
    </r>
    <r>
      <rPr>
        <b/>
        <sz val="11"/>
        <color theme="1"/>
        <rFont val="Calibri"/>
        <family val="2"/>
        <scheme val="minor"/>
      </rPr>
      <t xml:space="preserve"> Partager</t>
    </r>
  </si>
  <si>
    <r>
      <t>3</t>
    </r>
    <r>
      <rPr>
        <b/>
        <sz val="11"/>
        <color rgb="FF00B050"/>
        <rFont val="Calibri"/>
        <family val="2"/>
        <scheme val="minor"/>
      </rPr>
      <t xml:space="preserve"> &gt;&gt;</t>
    </r>
    <r>
      <rPr>
        <b/>
        <sz val="11"/>
        <color theme="1"/>
        <rFont val="Calibri"/>
        <family val="2"/>
        <scheme val="minor"/>
      </rPr>
      <t xml:space="preserve"> Partager comme PJ</t>
    </r>
  </si>
  <si>
    <r>
      <t xml:space="preserve">4 </t>
    </r>
    <r>
      <rPr>
        <b/>
        <sz val="11"/>
        <color rgb="FF00B050"/>
        <rFont val="Calibri"/>
        <family val="2"/>
        <scheme val="minor"/>
      </rPr>
      <t xml:space="preserve">&gt;&gt; </t>
    </r>
    <r>
      <rPr>
        <b/>
        <sz val="11"/>
        <color theme="1"/>
        <rFont val="Calibri"/>
        <family val="2"/>
        <scheme val="minor"/>
      </rPr>
      <t>Classeur</t>
    </r>
  </si>
  <si>
    <r>
      <t xml:space="preserve">5 </t>
    </r>
    <r>
      <rPr>
        <b/>
        <sz val="11"/>
        <color rgb="FF00B050"/>
        <rFont val="Calibri"/>
        <family val="2"/>
        <scheme val="minor"/>
      </rPr>
      <t>&gt;&gt;</t>
    </r>
    <r>
      <rPr>
        <b/>
        <sz val="11"/>
        <color theme="1"/>
        <rFont val="Calibri"/>
        <family val="2"/>
        <scheme val="minor"/>
      </rPr>
      <t xml:space="preserve"> Gmail</t>
    </r>
  </si>
  <si>
    <r>
      <t xml:space="preserve">6 </t>
    </r>
    <r>
      <rPr>
        <b/>
        <sz val="11"/>
        <color rgb="FF00B050"/>
        <rFont val="Calibri"/>
        <family val="2"/>
        <scheme val="minor"/>
      </rPr>
      <t xml:space="preserve">&gt;&gt; </t>
    </r>
    <r>
      <rPr>
        <b/>
        <sz val="11"/>
        <color theme="1"/>
        <rFont val="Calibri"/>
        <family val="2"/>
        <scheme val="minor"/>
      </rPr>
      <t>Envoyer</t>
    </r>
  </si>
  <si>
    <t>1001A002</t>
  </si>
  <si>
    <t xml:space="preserve">Copier la ligne num 2 </t>
  </si>
  <si>
    <t>Total défauts</t>
  </si>
  <si>
    <t>Archivés et terminer</t>
  </si>
  <si>
    <r>
      <t>3</t>
    </r>
    <r>
      <rPr>
        <b/>
        <sz val="11"/>
        <color rgb="FF00B050"/>
        <rFont val="Calibri"/>
        <family val="2"/>
        <scheme val="minor"/>
      </rPr>
      <t xml:space="preserve"> &gt;&gt;</t>
    </r>
    <r>
      <rPr>
        <b/>
        <sz val="11"/>
        <color theme="1"/>
        <rFont val="Calibri"/>
        <family val="2"/>
        <scheme val="minor"/>
      </rPr>
      <t xml:space="preserve"> Enregister et terminer</t>
    </r>
  </si>
  <si>
    <r>
      <t xml:space="preserve">2 </t>
    </r>
    <r>
      <rPr>
        <b/>
        <sz val="11"/>
        <color rgb="FF00B050"/>
        <rFont val="Calibri"/>
        <family val="2"/>
        <scheme val="minor"/>
      </rPr>
      <t>&gt;&gt;</t>
    </r>
    <r>
      <rPr>
        <b/>
        <sz val="11"/>
        <color theme="1"/>
        <rFont val="Calibri"/>
        <family val="2"/>
        <scheme val="minor"/>
      </rPr>
      <t xml:space="preserve"> Coller dans l'archive</t>
    </r>
    <r>
      <rPr>
        <b/>
        <sz val="11"/>
        <color rgb="FF00B050"/>
        <rFont val="Calibri"/>
        <family val="2"/>
        <scheme val="minor"/>
      </rPr>
      <t xml:space="preserve"> &lt;&lt;</t>
    </r>
  </si>
  <si>
    <r>
      <t xml:space="preserve">1 </t>
    </r>
    <r>
      <rPr>
        <b/>
        <sz val="11"/>
        <color rgb="FF00B050"/>
        <rFont val="Calibri"/>
        <family val="2"/>
        <scheme val="minor"/>
      </rPr>
      <t>&gt;&gt;</t>
    </r>
    <r>
      <rPr>
        <b/>
        <sz val="11"/>
        <color theme="1"/>
        <rFont val="Calibri"/>
        <family val="2"/>
        <scheme val="minor"/>
      </rPr>
      <t xml:space="preserve"> Copier la ligne 2</t>
    </r>
    <r>
      <rPr>
        <b/>
        <sz val="11"/>
        <color rgb="FF00B050"/>
        <rFont val="Calibri"/>
        <family val="2"/>
        <scheme val="minor"/>
      </rPr>
      <t xml:space="preserve"> &lt;&lt;</t>
    </r>
  </si>
  <si>
    <t>Envoyer par mail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</si>
</sst>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;@"/>
  </numFmts>
  <fonts count="60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8"/>
      <color theme="1"/>
      <name val="Times New Roman"/>
      <family val="1"/>
    </font>
    <font>
      <b/>
      <sz val="11"/>
      <color theme="1"/>
      <name val="Times New Roman"/>
      <family val="1"/>
    </font>
    <font>
      <b/>
      <sz val="14"/>
      <color theme="1"/>
      <name val="Times New Roman"/>
      <family val="1"/>
    </font>
    <font>
      <sz val="10"/>
      <color theme="1"/>
      <name val="Times New Roman"/>
      <family val="1"/>
    </font>
    <font>
      <sz val="9"/>
      <color theme="1"/>
      <name val="Times New Roman"/>
      <family val="1"/>
    </font>
    <font>
      <b/>
      <sz val="11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name val="Arial"/>
      <family val="2"/>
    </font>
    <font>
      <sz val="12"/>
      <color rgb="FFFF0000"/>
      <name val="Calibri"/>
      <family val="2"/>
      <scheme val="minor"/>
    </font>
    <font>
      <sz val="9"/>
      <color rgb="FFFF0000"/>
      <name val="Times New Roman"/>
      <family val="1"/>
    </font>
    <font>
      <b/>
      <sz val="11"/>
      <color theme="9"/>
      <name val="Times New Roman"/>
      <family val="1"/>
    </font>
    <font>
      <b/>
      <u/>
      <sz val="10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b/>
      <sz val="12"/>
      <color theme="9"/>
      <name val="Calibri"/>
      <family val="2"/>
      <scheme val="minor"/>
    </font>
    <font>
      <b/>
      <sz val="12"/>
      <color rgb="FF00FF0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22"/>
      <color theme="0"/>
      <name val="Calibri"/>
      <family val="2"/>
      <scheme val="minor"/>
    </font>
    <font>
      <b/>
      <sz val="26"/>
      <color theme="1"/>
      <name val="Times New Roman"/>
      <family val="1"/>
    </font>
    <font>
      <b/>
      <sz val="12"/>
      <color rgb="FF00FFFF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20"/>
      <color rgb="FFFF000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0"/>
      <color theme="1"/>
      <name val="Times New Roman"/>
      <family val="1"/>
    </font>
    <font>
      <b/>
      <sz val="22"/>
      <color theme="1"/>
      <name val="Times New Roman"/>
      <family val="1"/>
    </font>
    <font>
      <b/>
      <sz val="22"/>
      <color theme="1"/>
      <name val="Calibri"/>
      <family val="2"/>
      <scheme val="minor"/>
    </font>
    <font>
      <sz val="14"/>
      <color theme="1"/>
      <name val="Times New Roman"/>
      <family val="1"/>
    </font>
    <font>
      <sz val="22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36"/>
      <color theme="1"/>
      <name val="Calibri"/>
      <family val="2"/>
      <scheme val="minor"/>
    </font>
    <font>
      <b/>
      <sz val="36"/>
      <color rgb="FFFF0000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26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8"/>
      <color theme="1"/>
      <name val="Calibri"/>
      <family val="2"/>
      <scheme val="minor"/>
    </font>
    <font>
      <b/>
      <sz val="48"/>
      <color theme="1"/>
      <name val="Calibri"/>
      <family val="2"/>
      <scheme val="minor"/>
    </font>
    <font>
      <b/>
      <sz val="16"/>
      <color theme="1"/>
      <name val="Times New Roman"/>
      <family val="1"/>
    </font>
    <font>
      <b/>
      <sz val="12"/>
      <color theme="0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24"/>
      <color theme="1"/>
      <name val="Calibri"/>
      <family val="2"/>
      <scheme val="minor"/>
    </font>
    <font>
      <b/>
      <sz val="36"/>
      <color theme="0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00B050"/>
      <name val="Calibri"/>
      <family val="2"/>
      <scheme val="minor"/>
    </font>
    <font>
      <b/>
      <sz val="16"/>
      <color theme="4"/>
      <name val="Calibri"/>
      <family val="2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E7FEE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AFCB1"/>
        <bgColor indexed="64"/>
      </patternFill>
    </fill>
    <fill>
      <patternFill patternType="solid">
        <fgColor rgb="FFFCFFDD"/>
        <bgColor indexed="64"/>
      </patternFill>
    </fill>
    <fill>
      <patternFill patternType="solid">
        <fgColor rgb="FFFF9F9F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7979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46CD7"/>
        <bgColor indexed="64"/>
      </patternFill>
    </fill>
  </fills>
  <borders count="101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medium">
        <color theme="1"/>
      </left>
      <right/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 style="thin">
        <color theme="1"/>
      </left>
      <right/>
      <top style="medium">
        <color theme="1"/>
      </top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/>
      <right/>
      <top/>
      <bottom style="medium">
        <color theme="1"/>
      </bottom>
      <diagonal/>
    </border>
    <border>
      <left style="thin">
        <color theme="1"/>
      </left>
      <right/>
      <top/>
      <bottom style="medium">
        <color theme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theme="1"/>
      </right>
      <top style="medium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medium">
        <color theme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medium">
        <color theme="1"/>
      </left>
      <right style="thin">
        <color auto="1"/>
      </right>
      <top style="thin">
        <color auto="1"/>
      </top>
      <bottom/>
      <diagonal/>
    </border>
    <border>
      <left/>
      <right style="medium">
        <color theme="1"/>
      </right>
      <top/>
      <bottom/>
      <diagonal/>
    </border>
    <border>
      <left style="medium">
        <color theme="1"/>
      </left>
      <right/>
      <top style="medium">
        <color auto="1"/>
      </top>
      <bottom/>
      <diagonal/>
    </border>
    <border>
      <left style="thin">
        <color theme="1"/>
      </left>
      <right/>
      <top style="medium">
        <color indexed="64"/>
      </top>
      <bottom/>
      <diagonal/>
    </border>
    <border>
      <left style="thin">
        <color theme="1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auto="1"/>
      </left>
      <right/>
      <top/>
      <bottom/>
      <diagonal/>
    </border>
    <border>
      <left style="thin">
        <color auto="1"/>
      </left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/>
      <right style="medium">
        <color theme="1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theme="1"/>
      </bottom>
      <diagonal/>
    </border>
    <border>
      <left style="medium">
        <color indexed="64"/>
      </left>
      <right/>
      <top style="medium">
        <color theme="1"/>
      </top>
      <bottom/>
      <diagonal/>
    </border>
    <border>
      <left style="thin">
        <color theme="1"/>
      </left>
      <right style="medium">
        <color indexed="64"/>
      </right>
      <top style="medium">
        <color auto="1"/>
      </top>
      <bottom/>
      <diagonal/>
    </border>
    <border>
      <left style="thin">
        <color theme="1"/>
      </left>
      <right style="medium">
        <color indexed="64"/>
      </right>
      <top/>
      <bottom style="medium">
        <color theme="1"/>
      </bottom>
      <diagonal/>
    </border>
    <border>
      <left/>
      <right style="medium">
        <color auto="1"/>
      </right>
      <top style="medium">
        <color theme="1"/>
      </top>
      <bottom/>
      <diagonal/>
    </border>
    <border>
      <left/>
      <right style="medium">
        <color theme="1"/>
      </right>
      <top/>
      <bottom style="medium">
        <color auto="1"/>
      </bottom>
      <diagonal/>
    </border>
    <border>
      <left style="medium">
        <color theme="1"/>
      </left>
      <right style="thin">
        <color auto="1"/>
      </right>
      <top/>
      <bottom style="medium">
        <color auto="1"/>
      </bottom>
      <diagonal/>
    </border>
    <border>
      <left style="medium">
        <color theme="1"/>
      </left>
      <right style="thin">
        <color auto="1"/>
      </right>
      <top/>
      <bottom style="thin">
        <color auto="1"/>
      </bottom>
      <diagonal/>
    </border>
    <border>
      <left style="medium">
        <color theme="1"/>
      </left>
      <right style="thin">
        <color auto="1"/>
      </right>
      <top style="medium">
        <color indexed="64"/>
      </top>
      <bottom/>
      <diagonal/>
    </border>
    <border>
      <left/>
      <right style="thin">
        <color theme="1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theme="1"/>
      </left>
      <right/>
      <top/>
      <bottom/>
      <diagonal/>
    </border>
    <border>
      <left style="thin">
        <color theme="1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auto="1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15" fillId="0" borderId="0"/>
    <xf numFmtId="0" fontId="15" fillId="0" borderId="0"/>
    <xf numFmtId="0" fontId="47" fillId="0" borderId="0" applyNumberFormat="0" applyFill="0" applyBorder="0" applyAlignment="0" applyProtection="0"/>
  </cellStyleXfs>
  <cellXfs count="662">
    <xf numFmtId="0" fontId="0" fillId="0" borderId="0" xfId="0"/>
    <xf numFmtId="0" fontId="0" fillId="0" borderId="0" xfId="0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13" fillId="0" borderId="21" xfId="0" applyFont="1" applyBorder="1" applyAlignment="1">
      <alignment horizontal="center" vertical="center" wrapText="1"/>
    </xf>
    <xf numFmtId="0" fontId="0" fillId="0" borderId="29" xfId="0" applyBorder="1" applyAlignment="1">
      <alignment horizontal="center" vertical="center"/>
    </xf>
    <xf numFmtId="0" fontId="0" fillId="2" borderId="0" xfId="0" applyFill="1"/>
    <xf numFmtId="0" fontId="16" fillId="2" borderId="0" xfId="0" applyFont="1" applyFill="1" applyAlignment="1">
      <alignment vertical="center"/>
    </xf>
    <xf numFmtId="0" fontId="0" fillId="0" borderId="30" xfId="0" applyBorder="1" applyAlignment="1">
      <alignment horizontal="center" vertical="center" wrapText="1"/>
    </xf>
    <xf numFmtId="0" fontId="13" fillId="2" borderId="0" xfId="0" applyFont="1" applyFill="1" applyAlignment="1">
      <alignment vertical="center"/>
    </xf>
    <xf numFmtId="0" fontId="0" fillId="2" borderId="0" xfId="0" applyFill="1" applyAlignment="1">
      <alignment vertical="center"/>
    </xf>
    <xf numFmtId="0" fontId="0" fillId="2" borderId="0" xfId="0" applyFill="1" applyAlignment="1">
      <alignment horizontal="center" vertical="center"/>
    </xf>
    <xf numFmtId="0" fontId="6" fillId="0" borderId="30" xfId="0" applyFont="1" applyBorder="1" applyAlignment="1">
      <alignment horizontal="center" vertical="center" wrapText="1"/>
    </xf>
    <xf numFmtId="0" fontId="0" fillId="2" borderId="0" xfId="0" applyFill="1" applyAlignment="1">
      <alignment horizontal="center" vertical="center" wrapText="1"/>
    </xf>
    <xf numFmtId="0" fontId="0" fillId="2" borderId="29" xfId="0" applyFill="1" applyBorder="1" applyAlignment="1">
      <alignment horizontal="center" vertical="center"/>
    </xf>
    <xf numFmtId="0" fontId="6" fillId="2" borderId="0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13" fillId="2" borderId="0" xfId="0" applyFont="1" applyFill="1" applyBorder="1" applyAlignment="1">
      <alignment vertical="center"/>
    </xf>
    <xf numFmtId="0" fontId="0" fillId="2" borderId="0" xfId="0" applyFill="1" applyBorder="1" applyAlignment="1">
      <alignment vertical="center"/>
    </xf>
    <xf numFmtId="0" fontId="21" fillId="0" borderId="30" xfId="0" applyFont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 wrapText="1"/>
    </xf>
    <xf numFmtId="0" fontId="9" fillId="2" borderId="0" xfId="0" applyFont="1" applyFill="1" applyBorder="1" applyAlignment="1">
      <alignment horizontal="center" vertical="center" wrapText="1"/>
    </xf>
    <xf numFmtId="0" fontId="9" fillId="2" borderId="0" xfId="0" applyFont="1" applyFill="1" applyBorder="1" applyAlignment="1">
      <alignment horizontal="center" vertical="center"/>
    </xf>
    <xf numFmtId="0" fontId="7" fillId="2" borderId="0" xfId="0" applyFont="1" applyFill="1" applyBorder="1" applyAlignment="1">
      <alignment horizontal="center" vertical="center"/>
    </xf>
    <xf numFmtId="0" fontId="20" fillId="2" borderId="0" xfId="0" applyFont="1" applyFill="1" applyBorder="1" applyAlignment="1">
      <alignment vertical="center" wrapText="1"/>
    </xf>
    <xf numFmtId="0" fontId="13" fillId="2" borderId="0" xfId="0" applyFont="1" applyFill="1" applyBorder="1" applyAlignment="1">
      <alignment vertical="center" wrapText="1"/>
    </xf>
    <xf numFmtId="0" fontId="0" fillId="2" borderId="0" xfId="0" applyFill="1" applyBorder="1"/>
    <xf numFmtId="0" fontId="22" fillId="2" borderId="0" xfId="0" applyFont="1" applyFill="1" applyBorder="1" applyAlignment="1">
      <alignment vertical="center"/>
    </xf>
    <xf numFmtId="0" fontId="9" fillId="2" borderId="0" xfId="0" applyFont="1" applyFill="1" applyBorder="1" applyAlignment="1">
      <alignment horizontal="left" vertical="center" wrapText="1"/>
    </xf>
    <xf numFmtId="0" fontId="28" fillId="2" borderId="40" xfId="0" applyFont="1" applyFill="1" applyBorder="1" applyAlignment="1">
      <alignment vertical="center"/>
    </xf>
    <xf numFmtId="0" fontId="28" fillId="2" borderId="0" xfId="0" applyFont="1" applyFill="1" applyBorder="1" applyAlignment="1">
      <alignment vertical="center"/>
    </xf>
    <xf numFmtId="0" fontId="20" fillId="0" borderId="0" xfId="0" applyFont="1" applyFill="1" applyBorder="1" applyAlignment="1">
      <alignment vertical="center" wrapText="1"/>
    </xf>
    <xf numFmtId="0" fontId="13" fillId="2" borderId="0" xfId="0" applyFont="1" applyFill="1" applyBorder="1" applyAlignment="1">
      <alignment horizontal="center" vertical="center" wrapText="1"/>
    </xf>
    <xf numFmtId="0" fontId="32" fillId="2" borderId="0" xfId="0" applyFont="1" applyFill="1" applyBorder="1" applyAlignment="1">
      <alignment vertical="center" textRotation="90"/>
    </xf>
    <xf numFmtId="0" fontId="0" fillId="0" borderId="0" xfId="0" applyFill="1"/>
    <xf numFmtId="0" fontId="29" fillId="2" borderId="0" xfId="0" applyFont="1" applyFill="1" applyBorder="1" applyAlignment="1">
      <alignment vertical="center" textRotation="90" wrapText="1"/>
    </xf>
    <xf numFmtId="0" fontId="0" fillId="2" borderId="0" xfId="0" applyFill="1" applyBorder="1" applyAlignment="1">
      <alignment horizontal="center"/>
    </xf>
    <xf numFmtId="0" fontId="9" fillId="2" borderId="0" xfId="0" applyFont="1" applyFill="1" applyBorder="1" applyAlignment="1">
      <alignment horizontal="center" vertical="center" wrapText="1"/>
    </xf>
    <xf numFmtId="0" fontId="20" fillId="2" borderId="40" xfId="0" applyFont="1" applyFill="1" applyBorder="1" applyAlignment="1">
      <alignment vertical="center" wrapText="1"/>
    </xf>
    <xf numFmtId="0" fontId="0" fillId="0" borderId="0" xfId="0" applyAlignment="1"/>
    <xf numFmtId="0" fontId="12" fillId="2" borderId="0" xfId="0" applyFont="1" applyFill="1" applyBorder="1" applyAlignment="1">
      <alignment vertical="center"/>
    </xf>
    <xf numFmtId="0" fontId="7" fillId="2" borderId="40" xfId="0" applyFont="1" applyFill="1" applyBorder="1" applyAlignment="1">
      <alignment horizontal="center"/>
    </xf>
    <xf numFmtId="0" fontId="7" fillId="2" borderId="0" xfId="0" applyFont="1" applyFill="1" applyBorder="1" applyAlignment="1">
      <alignment horizontal="center"/>
    </xf>
    <xf numFmtId="0" fontId="36" fillId="2" borderId="0" xfId="0" applyFont="1" applyFill="1" applyBorder="1" applyAlignment="1">
      <alignment horizontal="center" vertical="center"/>
    </xf>
    <xf numFmtId="49" fontId="12" fillId="2" borderId="0" xfId="0" applyNumberFormat="1" applyFont="1" applyFill="1" applyBorder="1" applyAlignment="1">
      <alignment horizontal="center" vertical="center"/>
    </xf>
    <xf numFmtId="164" fontId="12" fillId="2" borderId="0" xfId="0" applyNumberFormat="1" applyFont="1" applyFill="1" applyBorder="1" applyAlignment="1">
      <alignment horizontal="center" vertical="center"/>
    </xf>
    <xf numFmtId="164" fontId="12" fillId="2" borderId="0" xfId="0" applyNumberFormat="1" applyFont="1" applyFill="1" applyBorder="1" applyAlignment="1">
      <alignment vertical="center"/>
    </xf>
    <xf numFmtId="0" fontId="37" fillId="2" borderId="0" xfId="0" applyFont="1" applyFill="1" applyBorder="1" applyAlignment="1">
      <alignment vertical="center" wrapText="1"/>
    </xf>
    <xf numFmtId="0" fontId="39" fillId="2" borderId="0" xfId="0" applyFont="1" applyFill="1"/>
    <xf numFmtId="0" fontId="36" fillId="2" borderId="0" xfId="0" applyFont="1" applyFill="1" applyBorder="1" applyAlignment="1">
      <alignment vertical="center"/>
    </xf>
    <xf numFmtId="0" fontId="0" fillId="13" borderId="10" xfId="0" applyFill="1" applyBorder="1" applyAlignment="1">
      <alignment horizontal="center" vertical="center"/>
    </xf>
    <xf numFmtId="0" fontId="0" fillId="13" borderId="22" xfId="0" applyFill="1" applyBorder="1" applyAlignment="1">
      <alignment horizontal="center" vertical="center"/>
    </xf>
    <xf numFmtId="0" fontId="13" fillId="13" borderId="21" xfId="0" applyFont="1" applyFill="1" applyBorder="1" applyAlignment="1">
      <alignment horizontal="center" vertical="center" wrapText="1"/>
    </xf>
    <xf numFmtId="0" fontId="0" fillId="13" borderId="30" xfId="0" applyFill="1" applyBorder="1" applyAlignment="1">
      <alignment horizontal="center" vertical="center" wrapText="1"/>
    </xf>
    <xf numFmtId="0" fontId="37" fillId="2" borderId="0" xfId="0" applyFont="1" applyFill="1" applyBorder="1" applyAlignment="1">
      <alignment vertical="center" textRotation="90" wrapText="1"/>
    </xf>
    <xf numFmtId="0" fontId="29" fillId="15" borderId="80" xfId="0" applyFont="1" applyFill="1" applyBorder="1" applyAlignment="1">
      <alignment vertical="center" textRotation="90" wrapText="1"/>
    </xf>
    <xf numFmtId="0" fontId="29" fillId="14" borderId="80" xfId="0" applyFont="1" applyFill="1" applyBorder="1" applyAlignment="1">
      <alignment vertical="center" textRotation="90" wrapText="1"/>
    </xf>
    <xf numFmtId="0" fontId="29" fillId="12" borderId="80" xfId="0" applyFont="1" applyFill="1" applyBorder="1" applyAlignment="1">
      <alignment vertical="center" textRotation="90" wrapText="1"/>
    </xf>
    <xf numFmtId="0" fontId="0" fillId="2" borderId="14" xfId="0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20" fillId="2" borderId="15" xfId="0" applyFont="1" applyFill="1" applyBorder="1" applyAlignment="1">
      <alignment vertical="center"/>
    </xf>
    <xf numFmtId="0" fontId="0" fillId="2" borderId="0" xfId="0" applyFill="1" applyAlignment="1"/>
    <xf numFmtId="0" fontId="0" fillId="2" borderId="15" xfId="0" applyFill="1" applyBorder="1" applyAlignment="1">
      <alignment horizontal="center" vertical="center"/>
    </xf>
    <xf numFmtId="0" fontId="9" fillId="2" borderId="0" xfId="0" applyFont="1" applyFill="1" applyBorder="1" applyAlignment="1">
      <alignment horizontal="center" vertical="center" wrapText="1"/>
    </xf>
    <xf numFmtId="0" fontId="5" fillId="0" borderId="0" xfId="0" applyFont="1"/>
    <xf numFmtId="0" fontId="5" fillId="0" borderId="0" xfId="0" applyFont="1" applyAlignment="1">
      <alignment horizontal="center" vertical="center"/>
    </xf>
    <xf numFmtId="14" fontId="0" fillId="0" borderId="0" xfId="0" applyNumberFormat="1"/>
    <xf numFmtId="14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14" fontId="13" fillId="0" borderId="0" xfId="0" applyNumberFormat="1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14" fontId="5" fillId="16" borderId="71" xfId="0" applyNumberFormat="1" applyFont="1" applyFill="1" applyBorder="1" applyAlignment="1">
      <alignment horizontal="center" vertical="center"/>
    </xf>
    <xf numFmtId="0" fontId="5" fillId="16" borderId="71" xfId="0" applyFont="1" applyFill="1" applyBorder="1" applyAlignment="1">
      <alignment horizontal="center" vertical="center"/>
    </xf>
    <xf numFmtId="0" fontId="5" fillId="3" borderId="71" xfId="0" applyFont="1" applyFill="1" applyBorder="1" applyAlignment="1">
      <alignment horizontal="center" vertical="center"/>
    </xf>
    <xf numFmtId="0" fontId="0" fillId="0" borderId="71" xfId="0" applyBorder="1" applyAlignment="1">
      <alignment horizontal="center" vertical="center"/>
    </xf>
    <xf numFmtId="0" fontId="4" fillId="0" borderId="0" xfId="0" applyFont="1"/>
    <xf numFmtId="0" fontId="4" fillId="16" borderId="71" xfId="0" applyNumberFormat="1" applyFont="1" applyFill="1" applyBorder="1" applyAlignment="1">
      <alignment horizontal="center" vertical="center"/>
    </xf>
    <xf numFmtId="0" fontId="0" fillId="0" borderId="0" xfId="0" applyNumberFormat="1" applyAlignment="1">
      <alignment horizontal="right"/>
    </xf>
    <xf numFmtId="0" fontId="13" fillId="0" borderId="0" xfId="0" applyNumberFormat="1" applyFont="1" applyAlignment="1">
      <alignment horizontal="center" vertical="center"/>
    </xf>
    <xf numFmtId="0" fontId="0" fillId="0" borderId="0" xfId="0" applyNumberFormat="1"/>
    <xf numFmtId="0" fontId="4" fillId="8" borderId="71" xfId="0" applyFont="1" applyFill="1" applyBorder="1" applyAlignment="1">
      <alignment horizontal="center" vertical="center"/>
    </xf>
    <xf numFmtId="0" fontId="5" fillId="2" borderId="0" xfId="0" applyFont="1" applyFill="1" applyAlignment="1"/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5" fillId="0" borderId="0" xfId="0" applyFont="1" applyAlignment="1">
      <alignment horizontal="left"/>
    </xf>
    <xf numFmtId="0" fontId="42" fillId="2" borderId="0" xfId="0" applyFont="1" applyFill="1" applyBorder="1" applyAlignment="1">
      <alignment vertical="center" wrapText="1"/>
    </xf>
    <xf numFmtId="0" fontId="0" fillId="2" borderId="36" xfId="0" applyFill="1" applyBorder="1" applyAlignment="1">
      <alignment horizontal="center" vertical="center"/>
    </xf>
    <xf numFmtId="0" fontId="0" fillId="2" borderId="36" xfId="0" applyFill="1" applyBorder="1" applyAlignment="1">
      <alignment vertical="center"/>
    </xf>
    <xf numFmtId="14" fontId="0" fillId="0" borderId="0" xfId="0" applyNumberFormat="1" applyAlignment="1">
      <alignment horizontal="center" vertical="center"/>
    </xf>
    <xf numFmtId="0" fontId="13" fillId="0" borderId="72" xfId="0" applyFont="1" applyBorder="1" applyAlignment="1">
      <alignment vertical="center"/>
    </xf>
    <xf numFmtId="0" fontId="13" fillId="0" borderId="88" xfId="0" applyFont="1" applyBorder="1" applyAlignment="1">
      <alignment vertical="center"/>
    </xf>
    <xf numFmtId="0" fontId="13" fillId="0" borderId="74" xfId="0" applyFont="1" applyBorder="1" applyAlignment="1">
      <alignment vertical="center"/>
    </xf>
    <xf numFmtId="0" fontId="13" fillId="0" borderId="64" xfId="0" applyFont="1" applyBorder="1" applyAlignment="1">
      <alignment vertical="center"/>
    </xf>
    <xf numFmtId="0" fontId="0" fillId="2" borderId="66" xfId="0" applyFill="1" applyBorder="1" applyAlignment="1">
      <alignment horizontal="center" vertical="center"/>
    </xf>
    <xf numFmtId="0" fontId="0" fillId="2" borderId="91" xfId="0" applyFill="1" applyBorder="1" applyAlignment="1">
      <alignment horizontal="center" vertical="center"/>
    </xf>
    <xf numFmtId="0" fontId="0" fillId="2" borderId="87" xfId="0" applyFill="1" applyBorder="1" applyAlignment="1">
      <alignment horizontal="center" vertical="center"/>
    </xf>
    <xf numFmtId="0" fontId="0" fillId="2" borderId="73" xfId="0" applyFill="1" applyBorder="1" applyAlignment="1">
      <alignment horizontal="center" vertical="center"/>
    </xf>
    <xf numFmtId="0" fontId="0" fillId="2" borderId="76" xfId="0" applyFill="1" applyBorder="1" applyAlignment="1">
      <alignment horizontal="center" vertical="center"/>
    </xf>
    <xf numFmtId="0" fontId="0" fillId="0" borderId="66" xfId="0" applyBorder="1" applyAlignment="1">
      <alignment horizontal="center" vertical="center"/>
    </xf>
    <xf numFmtId="0" fontId="0" fillId="0" borderId="73" xfId="0" applyBorder="1" applyAlignment="1">
      <alignment horizontal="center" vertical="center"/>
    </xf>
    <xf numFmtId="0" fontId="0" fillId="0" borderId="76" xfId="0" applyBorder="1" applyAlignment="1">
      <alignment horizontal="center" vertical="center"/>
    </xf>
    <xf numFmtId="0" fontId="0" fillId="0" borderId="91" xfId="0" applyBorder="1" applyAlignment="1">
      <alignment horizontal="center" vertical="center"/>
    </xf>
    <xf numFmtId="0" fontId="0" fillId="0" borderId="87" xfId="0" applyBorder="1" applyAlignment="1">
      <alignment horizontal="center" vertical="center"/>
    </xf>
    <xf numFmtId="0" fontId="4" fillId="2" borderId="0" xfId="0" applyFont="1" applyFill="1"/>
    <xf numFmtId="0" fontId="4" fillId="2" borderId="0" xfId="0" applyFont="1" applyFill="1" applyAlignment="1">
      <alignment horizontal="center" vertical="center"/>
    </xf>
    <xf numFmtId="0" fontId="45" fillId="18" borderId="84" xfId="0" applyFont="1" applyFill="1" applyBorder="1" applyAlignment="1">
      <alignment horizontal="left" vertical="center"/>
    </xf>
    <xf numFmtId="0" fontId="45" fillId="20" borderId="84" xfId="0" applyFont="1" applyFill="1" applyBorder="1" applyAlignment="1">
      <alignment horizontal="left" vertical="center"/>
    </xf>
    <xf numFmtId="0" fontId="13" fillId="19" borderId="87" xfId="0" applyFont="1" applyFill="1" applyBorder="1" applyAlignment="1">
      <alignment horizontal="center" vertical="center"/>
    </xf>
    <xf numFmtId="0" fontId="13" fillId="23" borderId="87" xfId="0" applyFont="1" applyFill="1" applyBorder="1" applyAlignment="1">
      <alignment horizontal="center" vertical="center"/>
    </xf>
    <xf numFmtId="0" fontId="52" fillId="18" borderId="89" xfId="0" applyFont="1" applyFill="1" applyBorder="1" applyAlignment="1">
      <alignment horizontal="center" vertical="center"/>
    </xf>
    <xf numFmtId="0" fontId="52" fillId="7" borderId="89" xfId="0" applyFont="1" applyFill="1" applyBorder="1" applyAlignment="1">
      <alignment horizontal="center" vertical="center"/>
    </xf>
    <xf numFmtId="0" fontId="52" fillId="4" borderId="89" xfId="0" applyFont="1" applyFill="1" applyBorder="1" applyAlignment="1">
      <alignment horizontal="center" vertical="center"/>
    </xf>
    <xf numFmtId="0" fontId="13" fillId="19" borderId="70" xfId="0" applyFont="1" applyFill="1" applyBorder="1" applyAlignment="1">
      <alignment horizontal="center" vertical="center"/>
    </xf>
    <xf numFmtId="0" fontId="20" fillId="21" borderId="70" xfId="0" applyFont="1" applyFill="1" applyBorder="1" applyAlignment="1">
      <alignment horizontal="center" vertical="center"/>
    </xf>
    <xf numFmtId="0" fontId="14" fillId="8" borderId="89" xfId="0" applyFont="1" applyFill="1" applyBorder="1" applyAlignment="1">
      <alignment horizontal="center" vertical="center"/>
    </xf>
    <xf numFmtId="0" fontId="20" fillId="10" borderId="70" xfId="0" applyFont="1" applyFill="1" applyBorder="1" applyAlignment="1">
      <alignment horizontal="center" vertical="center"/>
    </xf>
    <xf numFmtId="0" fontId="20" fillId="11" borderId="70" xfId="0" applyFont="1" applyFill="1" applyBorder="1" applyAlignment="1">
      <alignment horizontal="center" vertical="center"/>
    </xf>
    <xf numFmtId="0" fontId="13" fillId="0" borderId="70" xfId="0" applyFont="1" applyBorder="1" applyAlignment="1">
      <alignment horizontal="center" vertical="center"/>
    </xf>
    <xf numFmtId="0" fontId="52" fillId="5" borderId="80" xfId="0" applyFont="1" applyFill="1" applyBorder="1" applyAlignment="1">
      <alignment horizontal="center" vertical="center"/>
    </xf>
    <xf numFmtId="0" fontId="52" fillId="3" borderId="80" xfId="0" applyFont="1" applyFill="1" applyBorder="1" applyAlignment="1">
      <alignment horizontal="center" vertical="center"/>
    </xf>
    <xf numFmtId="0" fontId="5" fillId="2" borderId="36" xfId="0" applyFont="1" applyFill="1" applyBorder="1" applyAlignment="1"/>
    <xf numFmtId="0" fontId="5" fillId="3" borderId="71" xfId="0" applyFont="1" applyFill="1" applyBorder="1"/>
    <xf numFmtId="0" fontId="5" fillId="4" borderId="71" xfId="0" applyFont="1" applyFill="1" applyBorder="1"/>
    <xf numFmtId="0" fontId="4" fillId="11" borderId="71" xfId="0" applyFont="1" applyFill="1" applyBorder="1"/>
    <xf numFmtId="0" fontId="5" fillId="7" borderId="71" xfId="0" applyFont="1" applyFill="1" applyBorder="1"/>
    <xf numFmtId="0" fontId="5" fillId="8" borderId="71" xfId="0" applyFont="1" applyFill="1" applyBorder="1"/>
    <xf numFmtId="0" fontId="5" fillId="17" borderId="71" xfId="0" applyFont="1" applyFill="1" applyBorder="1"/>
    <xf numFmtId="0" fontId="4" fillId="0" borderId="71" xfId="0" applyFont="1" applyBorder="1"/>
    <xf numFmtId="0" fontId="5" fillId="0" borderId="71" xfId="0" applyFont="1" applyBorder="1"/>
    <xf numFmtId="0" fontId="3" fillId="7" borderId="71" xfId="0" applyFont="1" applyFill="1" applyBorder="1"/>
    <xf numFmtId="0" fontId="3" fillId="8" borderId="71" xfId="0" applyFont="1" applyFill="1" applyBorder="1"/>
    <xf numFmtId="0" fontId="3" fillId="0" borderId="0" xfId="0" applyFont="1"/>
    <xf numFmtId="0" fontId="3" fillId="0" borderId="71" xfId="0" applyFont="1" applyBorder="1"/>
    <xf numFmtId="14" fontId="14" fillId="2" borderId="29" xfId="0" applyNumberFormat="1" applyFont="1" applyFill="1" applyBorder="1" applyAlignment="1">
      <alignment horizontal="center" vertical="center"/>
    </xf>
    <xf numFmtId="0" fontId="13" fillId="19" borderId="95" xfId="0" applyFont="1" applyFill="1" applyBorder="1" applyAlignment="1">
      <alignment horizontal="center" vertical="center"/>
    </xf>
    <xf numFmtId="0" fontId="5" fillId="0" borderId="71" xfId="0" applyFont="1" applyFill="1" applyBorder="1"/>
    <xf numFmtId="0" fontId="45" fillId="4" borderId="84" xfId="0" applyFont="1" applyFill="1" applyBorder="1" applyAlignment="1">
      <alignment horizontal="left" vertical="center"/>
    </xf>
    <xf numFmtId="0" fontId="13" fillId="11" borderId="87" xfId="0" applyFont="1" applyFill="1" applyBorder="1" applyAlignment="1">
      <alignment horizontal="center" vertical="center"/>
    </xf>
    <xf numFmtId="0" fontId="3" fillId="2" borderId="0" xfId="0" applyFont="1" applyFill="1" applyBorder="1" applyAlignment="1">
      <alignment horizontal="center" vertical="center"/>
    </xf>
    <xf numFmtId="0" fontId="2" fillId="0" borderId="0" xfId="0" applyFont="1"/>
    <xf numFmtId="0" fontId="2" fillId="0" borderId="0" xfId="0" applyFont="1" applyAlignment="1">
      <alignment horizontal="left" vertical="center"/>
    </xf>
    <xf numFmtId="0" fontId="0" fillId="0" borderId="0" xfId="0" applyAlignment="1">
      <alignment horizontal="center"/>
    </xf>
    <xf numFmtId="0" fontId="0" fillId="2" borderId="40" xfId="0" applyFill="1" applyBorder="1" applyAlignment="1"/>
    <xf numFmtId="0" fontId="0" fillId="2" borderId="14" xfId="0" applyFill="1" applyBorder="1" applyAlignment="1"/>
    <xf numFmtId="0" fontId="0" fillId="0" borderId="0" xfId="0" applyAlignment="1" applyProtection="1">
      <alignment horizontal="center" vertical="center"/>
      <protection locked="0"/>
    </xf>
    <xf numFmtId="0" fontId="13" fillId="7" borderId="98" xfId="0" applyFont="1" applyFill="1" applyBorder="1" applyAlignment="1">
      <alignment horizontal="left" vertical="center"/>
    </xf>
    <xf numFmtId="0" fontId="13" fillId="21" borderId="90" xfId="0" applyFont="1" applyFill="1" applyBorder="1" applyAlignment="1">
      <alignment horizontal="center" vertical="center"/>
    </xf>
    <xf numFmtId="0" fontId="13" fillId="8" borderId="99" xfId="0" applyFont="1" applyFill="1" applyBorder="1" applyAlignment="1">
      <alignment horizontal="left" vertical="center"/>
    </xf>
    <xf numFmtId="0" fontId="13" fillId="10" borderId="37" xfId="0" applyFont="1" applyFill="1" applyBorder="1" applyAlignment="1">
      <alignment horizontal="center" vertical="center"/>
    </xf>
    <xf numFmtId="0" fontId="48" fillId="6" borderId="85" xfId="0" applyNumberFormat="1" applyFont="1" applyFill="1" applyBorder="1" applyAlignment="1" applyProtection="1">
      <alignment horizontal="center" vertical="center"/>
      <protection locked="0"/>
    </xf>
    <xf numFmtId="0" fontId="48" fillId="6" borderId="86" xfId="0" applyNumberFormat="1" applyFont="1" applyFill="1" applyBorder="1" applyAlignment="1" applyProtection="1">
      <alignment horizontal="center" vertical="center"/>
      <protection locked="0"/>
    </xf>
    <xf numFmtId="0" fontId="48" fillId="6" borderId="87" xfId="0" applyNumberFormat="1" applyFont="1" applyFill="1" applyBorder="1" applyAlignment="1" applyProtection="1">
      <alignment horizontal="center" vertical="center"/>
      <protection locked="0"/>
    </xf>
    <xf numFmtId="0" fontId="28" fillId="8" borderId="38" xfId="3" applyFont="1" applyFill="1" applyBorder="1" applyAlignment="1">
      <alignment horizontal="center" vertical="center"/>
    </xf>
    <xf numFmtId="0" fontId="28" fillId="8" borderId="14" xfId="3" applyFont="1" applyFill="1" applyBorder="1" applyAlignment="1">
      <alignment horizontal="center" vertical="center"/>
    </xf>
    <xf numFmtId="0" fontId="28" fillId="8" borderId="15" xfId="3" applyFont="1" applyFill="1" applyBorder="1" applyAlignment="1">
      <alignment horizontal="center" vertical="center"/>
    </xf>
    <xf numFmtId="0" fontId="28" fillId="8" borderId="40" xfId="3" applyFont="1" applyFill="1" applyBorder="1" applyAlignment="1">
      <alignment horizontal="center" vertical="center"/>
    </xf>
    <xf numFmtId="0" fontId="28" fillId="8" borderId="0" xfId="3" applyFont="1" applyFill="1" applyBorder="1" applyAlignment="1">
      <alignment horizontal="center" vertical="center"/>
    </xf>
    <xf numFmtId="0" fontId="28" fillId="8" borderId="49" xfId="3" applyFont="1" applyFill="1" applyBorder="1" applyAlignment="1">
      <alignment horizontal="center" vertical="center"/>
    </xf>
    <xf numFmtId="0" fontId="28" fillId="8" borderId="39" xfId="3" applyFont="1" applyFill="1" applyBorder="1" applyAlignment="1">
      <alignment horizontal="center" vertical="center"/>
    </xf>
    <xf numFmtId="0" fontId="28" fillId="8" borderId="36" xfId="3" applyFont="1" applyFill="1" applyBorder="1" applyAlignment="1">
      <alignment horizontal="center" vertical="center"/>
    </xf>
    <xf numFmtId="0" fontId="28" fillId="8" borderId="37" xfId="3" applyFont="1" applyFill="1" applyBorder="1" applyAlignment="1">
      <alignment horizontal="center" vertical="center"/>
    </xf>
    <xf numFmtId="0" fontId="0" fillId="2" borderId="0" xfId="0" applyFill="1" applyAlignment="1">
      <alignment horizontal="center"/>
    </xf>
    <xf numFmtId="0" fontId="34" fillId="0" borderId="64" xfId="0" applyFont="1" applyBorder="1" applyAlignment="1">
      <alignment horizontal="center" vertical="center"/>
    </xf>
    <xf numFmtId="0" fontId="34" fillId="0" borderId="65" xfId="0" applyFont="1" applyBorder="1" applyAlignment="1">
      <alignment horizontal="center" vertical="center"/>
    </xf>
    <xf numFmtId="0" fontId="34" fillId="0" borderId="72" xfId="0" applyFont="1" applyBorder="1" applyAlignment="1">
      <alignment horizontal="center" vertical="center"/>
    </xf>
    <xf numFmtId="0" fontId="34" fillId="0" borderId="71" xfId="0" applyFont="1" applyBorder="1" applyAlignment="1">
      <alignment horizontal="center" vertical="center"/>
    </xf>
    <xf numFmtId="0" fontId="34" fillId="0" borderId="74" xfId="0" applyFont="1" applyBorder="1" applyAlignment="1">
      <alignment horizontal="center" vertical="center"/>
    </xf>
    <xf numFmtId="0" fontId="34" fillId="0" borderId="75" xfId="0" applyFont="1" applyBorder="1" applyAlignment="1">
      <alignment horizontal="center" vertical="center"/>
    </xf>
    <xf numFmtId="0" fontId="55" fillId="6" borderId="65" xfId="0" applyNumberFormat="1" applyFont="1" applyFill="1" applyBorder="1" applyAlignment="1" applyProtection="1">
      <alignment horizontal="center" vertical="center"/>
      <protection locked="0"/>
    </xf>
    <xf numFmtId="0" fontId="55" fillId="6" borderId="66" xfId="0" applyNumberFormat="1" applyFont="1" applyFill="1" applyBorder="1" applyAlignment="1" applyProtection="1">
      <alignment horizontal="center" vertical="center"/>
      <protection locked="0"/>
    </xf>
    <xf numFmtId="0" fontId="55" fillId="6" borderId="71" xfId="0" applyNumberFormat="1" applyFont="1" applyFill="1" applyBorder="1" applyAlignment="1" applyProtection="1">
      <alignment horizontal="center" vertical="center"/>
      <protection locked="0"/>
    </xf>
    <xf numFmtId="0" fontId="55" fillId="6" borderId="73" xfId="0" applyNumberFormat="1" applyFont="1" applyFill="1" applyBorder="1" applyAlignment="1" applyProtection="1">
      <alignment horizontal="center" vertical="center"/>
      <protection locked="0"/>
    </xf>
    <xf numFmtId="0" fontId="55" fillId="6" borderId="75" xfId="0" applyNumberFormat="1" applyFont="1" applyFill="1" applyBorder="1" applyAlignment="1" applyProtection="1">
      <alignment horizontal="center" vertical="center"/>
      <protection locked="0"/>
    </xf>
    <xf numFmtId="0" fontId="55" fillId="6" borderId="76" xfId="0" applyNumberFormat="1" applyFont="1" applyFill="1" applyBorder="1" applyAlignment="1" applyProtection="1">
      <alignment horizontal="center" vertical="center"/>
      <protection locked="0"/>
    </xf>
    <xf numFmtId="0" fontId="34" fillId="0" borderId="38" xfId="0" applyFont="1" applyBorder="1" applyAlignment="1">
      <alignment horizontal="center" vertical="center"/>
    </xf>
    <xf numFmtId="0" fontId="34" fillId="0" borderId="42" xfId="0" applyFont="1" applyBorder="1" applyAlignment="1">
      <alignment horizontal="center" vertical="center"/>
    </xf>
    <xf numFmtId="0" fontId="34" fillId="0" borderId="40" xfId="0" applyFont="1" applyBorder="1" applyAlignment="1">
      <alignment horizontal="center" vertical="center"/>
    </xf>
    <xf numFmtId="0" fontId="34" fillId="0" borderId="50" xfId="0" applyFont="1" applyBorder="1" applyAlignment="1">
      <alignment horizontal="center" vertical="center"/>
    </xf>
    <xf numFmtId="0" fontId="34" fillId="0" borderId="39" xfId="0" applyFont="1" applyBorder="1" applyAlignment="1">
      <alignment horizontal="center" vertical="center"/>
    </xf>
    <xf numFmtId="0" fontId="34" fillId="0" borderId="43" xfId="0" applyFont="1" applyBorder="1" applyAlignment="1">
      <alignment horizontal="center" vertical="center"/>
    </xf>
    <xf numFmtId="14" fontId="28" fillId="6" borderId="13" xfId="0" applyNumberFormat="1" applyFont="1" applyFill="1" applyBorder="1" applyAlignment="1" applyProtection="1">
      <alignment horizontal="center" vertical="center"/>
      <protection locked="0"/>
    </xf>
    <xf numFmtId="14" fontId="28" fillId="6" borderId="15" xfId="0" applyNumberFormat="1" applyFont="1" applyFill="1" applyBorder="1" applyAlignment="1" applyProtection="1">
      <alignment horizontal="center" vertical="center"/>
      <protection locked="0"/>
    </xf>
    <xf numFmtId="14" fontId="28" fillId="6" borderId="3" xfId="0" applyNumberFormat="1" applyFont="1" applyFill="1" applyBorder="1" applyAlignment="1" applyProtection="1">
      <alignment horizontal="center" vertical="center"/>
      <protection locked="0"/>
    </xf>
    <xf numFmtId="14" fontId="28" fillId="6" borderId="49" xfId="0" applyNumberFormat="1" applyFont="1" applyFill="1" applyBorder="1" applyAlignment="1" applyProtection="1">
      <alignment horizontal="center" vertical="center"/>
      <protection locked="0"/>
    </xf>
    <xf numFmtId="14" fontId="28" fillId="6" borderId="41" xfId="0" applyNumberFormat="1" applyFont="1" applyFill="1" applyBorder="1" applyAlignment="1" applyProtection="1">
      <alignment horizontal="center" vertical="center"/>
      <protection locked="0"/>
    </xf>
    <xf numFmtId="14" fontId="28" fillId="6" borderId="37" xfId="0" applyNumberFormat="1" applyFont="1" applyFill="1" applyBorder="1" applyAlignment="1" applyProtection="1">
      <alignment horizontal="center" vertical="center"/>
      <protection locked="0"/>
    </xf>
    <xf numFmtId="0" fontId="34" fillId="0" borderId="82" xfId="0" applyFont="1" applyBorder="1" applyAlignment="1">
      <alignment horizontal="center" vertical="center"/>
    </xf>
    <xf numFmtId="0" fontId="34" fillId="0" borderId="83" xfId="0" applyFont="1" applyBorder="1" applyAlignment="1">
      <alignment horizontal="center" vertical="center"/>
    </xf>
    <xf numFmtId="0" fontId="34" fillId="0" borderId="84" xfId="0" applyFont="1" applyBorder="1" applyAlignment="1">
      <alignment horizontal="center" vertical="center"/>
    </xf>
    <xf numFmtId="0" fontId="34" fillId="0" borderId="47" xfId="0" applyFont="1" applyBorder="1" applyAlignment="1">
      <alignment horizontal="left" vertical="top"/>
    </xf>
    <xf numFmtId="0" fontId="34" fillId="0" borderId="2" xfId="0" applyFont="1" applyBorder="1" applyAlignment="1">
      <alignment horizontal="left" vertical="top"/>
    </xf>
    <xf numFmtId="0" fontId="34" fillId="0" borderId="19" xfId="0" applyFont="1" applyBorder="1" applyAlignment="1">
      <alignment horizontal="left" vertical="top"/>
    </xf>
    <xf numFmtId="0" fontId="34" fillId="0" borderId="40" xfId="0" applyFont="1" applyBorder="1" applyAlignment="1">
      <alignment horizontal="left" vertical="top"/>
    </xf>
    <xf numFmtId="0" fontId="34" fillId="0" borderId="0" xfId="0" applyFont="1" applyBorder="1" applyAlignment="1">
      <alignment horizontal="left" vertical="top"/>
    </xf>
    <xf numFmtId="0" fontId="34" fillId="0" borderId="49" xfId="0" applyFont="1" applyBorder="1" applyAlignment="1">
      <alignment horizontal="left" vertical="top"/>
    </xf>
    <xf numFmtId="0" fontId="9" fillId="0" borderId="4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9" fillId="0" borderId="23" xfId="0" applyFont="1" applyBorder="1" applyAlignment="1">
      <alignment horizontal="center" vertical="center" wrapText="1"/>
    </xf>
    <xf numFmtId="0" fontId="9" fillId="0" borderId="7" xfId="0" applyFont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0" fontId="9" fillId="0" borderId="25" xfId="0" applyFont="1" applyBorder="1" applyAlignment="1">
      <alignment horizontal="center" vertical="center" wrapText="1"/>
    </xf>
    <xf numFmtId="0" fontId="13" fillId="0" borderId="38" xfId="0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/>
    </xf>
    <xf numFmtId="0" fontId="13" fillId="0" borderId="15" xfId="0" applyFont="1" applyBorder="1" applyAlignment="1">
      <alignment horizontal="center" vertical="center"/>
    </xf>
    <xf numFmtId="0" fontId="13" fillId="0" borderId="51" xfId="0" applyFont="1" applyBorder="1" applyAlignment="1">
      <alignment horizontal="center" vertical="center"/>
    </xf>
    <xf numFmtId="0" fontId="13" fillId="0" borderId="17" xfId="0" applyFont="1" applyBorder="1" applyAlignment="1">
      <alignment horizontal="center" vertical="center"/>
    </xf>
    <xf numFmtId="0" fontId="13" fillId="0" borderId="18" xfId="0" applyFont="1" applyBorder="1" applyAlignment="1">
      <alignment horizontal="center" vertical="center"/>
    </xf>
    <xf numFmtId="0" fontId="14" fillId="0" borderId="38" xfId="0" applyFont="1" applyBorder="1" applyAlignment="1">
      <alignment horizontal="center" vertical="center"/>
    </xf>
    <xf numFmtId="0" fontId="14" fillId="0" borderId="14" xfId="0" applyFont="1" applyBorder="1" applyAlignment="1">
      <alignment horizontal="center" vertical="center"/>
    </xf>
    <xf numFmtId="0" fontId="14" fillId="0" borderId="15" xfId="0" applyFont="1" applyBorder="1" applyAlignment="1">
      <alignment horizontal="center" vertical="center"/>
    </xf>
    <xf numFmtId="0" fontId="14" fillId="0" borderId="51" xfId="0" applyFont="1" applyBorder="1" applyAlignment="1">
      <alignment horizontal="center" vertical="center"/>
    </xf>
    <xf numFmtId="0" fontId="14" fillId="0" borderId="17" xfId="0" applyFont="1" applyBorder="1" applyAlignment="1">
      <alignment horizontal="center" vertical="center"/>
    </xf>
    <xf numFmtId="0" fontId="14" fillId="0" borderId="18" xfId="0" applyFont="1" applyBorder="1" applyAlignment="1">
      <alignment horizontal="center" vertical="center"/>
    </xf>
    <xf numFmtId="0" fontId="12" fillId="0" borderId="62" xfId="0" applyFont="1" applyBorder="1" applyAlignment="1">
      <alignment horizontal="center" vertical="center"/>
    </xf>
    <xf numFmtId="0" fontId="12" fillId="0" borderId="61" xfId="0" applyFont="1" applyBorder="1" applyAlignment="1">
      <alignment horizontal="center" vertical="center"/>
    </xf>
    <xf numFmtId="49" fontId="12" fillId="0" borderId="31" xfId="0" applyNumberFormat="1" applyFont="1" applyBorder="1" applyAlignment="1">
      <alignment horizontal="center" vertical="center"/>
    </xf>
    <xf numFmtId="49" fontId="12" fillId="0" borderId="60" xfId="0" applyNumberFormat="1" applyFont="1" applyBorder="1" applyAlignment="1">
      <alignment horizontal="center" vertical="center"/>
    </xf>
    <xf numFmtId="0" fontId="13" fillId="11" borderId="38" xfId="0" applyFont="1" applyFill="1" applyBorder="1" applyAlignment="1">
      <alignment horizontal="center" vertical="center"/>
    </xf>
    <xf numFmtId="0" fontId="13" fillId="11" borderId="14" xfId="0" applyFont="1" applyFill="1" applyBorder="1" applyAlignment="1">
      <alignment horizontal="center" vertical="center"/>
    </xf>
    <xf numFmtId="0" fontId="13" fillId="11" borderId="15" xfId="0" applyFont="1" applyFill="1" applyBorder="1" applyAlignment="1">
      <alignment horizontal="center" vertical="center"/>
    </xf>
    <xf numFmtId="0" fontId="13" fillId="11" borderId="51" xfId="0" applyFont="1" applyFill="1" applyBorder="1" applyAlignment="1">
      <alignment horizontal="center" vertical="center"/>
    </xf>
    <xf numFmtId="0" fontId="13" fillId="11" borderId="17" xfId="0" applyFont="1" applyFill="1" applyBorder="1" applyAlignment="1">
      <alignment horizontal="center" vertical="center"/>
    </xf>
    <xf numFmtId="0" fontId="13" fillId="11" borderId="18" xfId="0" applyFont="1" applyFill="1" applyBorder="1" applyAlignment="1">
      <alignment horizontal="center" vertical="center"/>
    </xf>
    <xf numFmtId="0" fontId="11" fillId="0" borderId="13" xfId="0" applyFont="1" applyBorder="1" applyAlignment="1">
      <alignment horizontal="center" vertical="center" wrapText="1"/>
    </xf>
    <xf numFmtId="0" fontId="11" fillId="0" borderId="15" xfId="0" applyFont="1" applyBorder="1" applyAlignment="1">
      <alignment horizontal="center" vertical="center" wrapText="1"/>
    </xf>
    <xf numFmtId="0" fontId="11" fillId="0" borderId="16" xfId="0" applyFont="1" applyBorder="1" applyAlignment="1">
      <alignment horizontal="center" vertical="center" wrapText="1"/>
    </xf>
    <xf numFmtId="0" fontId="11" fillId="0" borderId="18" xfId="0" applyFont="1" applyBorder="1" applyAlignment="1">
      <alignment horizontal="center" vertical="center" wrapText="1"/>
    </xf>
    <xf numFmtId="164" fontId="12" fillId="0" borderId="1" xfId="0" applyNumberFormat="1" applyFont="1" applyBorder="1" applyAlignment="1">
      <alignment horizontal="center" vertical="center"/>
    </xf>
    <xf numFmtId="164" fontId="12" fillId="0" borderId="19" xfId="0" applyNumberFormat="1" applyFont="1" applyBorder="1" applyAlignment="1">
      <alignment horizontal="center" vertical="center"/>
    </xf>
    <xf numFmtId="164" fontId="12" fillId="0" borderId="41" xfId="0" applyNumberFormat="1" applyFont="1" applyBorder="1" applyAlignment="1">
      <alignment horizontal="center" vertical="center"/>
    </xf>
    <xf numFmtId="164" fontId="12" fillId="0" borderId="37" xfId="0" applyNumberFormat="1" applyFont="1" applyBorder="1" applyAlignment="1">
      <alignment horizontal="center" vertical="center"/>
    </xf>
    <xf numFmtId="0" fontId="7" fillId="0" borderId="33" xfId="0" applyFont="1" applyBorder="1" applyAlignment="1">
      <alignment horizontal="center" vertical="center"/>
    </xf>
    <xf numFmtId="0" fontId="7" fillId="0" borderId="53" xfId="0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/>
    </xf>
    <xf numFmtId="0" fontId="7" fillId="0" borderId="25" xfId="0" applyFont="1" applyBorder="1" applyAlignment="1">
      <alignment horizontal="center" vertical="center"/>
    </xf>
    <xf numFmtId="14" fontId="8" fillId="0" borderId="6" xfId="0" applyNumberFormat="1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9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50" fillId="0" borderId="56" xfId="0" applyFont="1" applyBorder="1" applyAlignment="1">
      <alignment horizontal="center" vertical="center"/>
    </xf>
    <xf numFmtId="0" fontId="50" fillId="0" borderId="57" xfId="0" applyFont="1" applyBorder="1" applyAlignment="1">
      <alignment horizontal="center" vertical="center"/>
    </xf>
    <xf numFmtId="0" fontId="35" fillId="0" borderId="6" xfId="0" applyFont="1" applyBorder="1" applyAlignment="1">
      <alignment horizontal="center" vertical="center" wrapText="1"/>
    </xf>
    <xf numFmtId="0" fontId="35" fillId="0" borderId="5" xfId="0" applyFont="1" applyBorder="1" applyAlignment="1">
      <alignment horizontal="center" vertical="center" wrapText="1"/>
    </xf>
    <xf numFmtId="0" fontId="35" fillId="0" borderId="11" xfId="0" applyFont="1" applyBorder="1" applyAlignment="1">
      <alignment horizontal="center" vertical="center" wrapText="1"/>
    </xf>
    <xf numFmtId="0" fontId="35" fillId="0" borderId="9" xfId="0" applyFont="1" applyBorder="1" applyAlignment="1">
      <alignment horizontal="center" vertical="center" wrapText="1"/>
    </xf>
    <xf numFmtId="0" fontId="35" fillId="0" borderId="8" xfId="0" applyFont="1" applyBorder="1" applyAlignment="1">
      <alignment horizontal="center" vertical="center" wrapText="1"/>
    </xf>
    <xf numFmtId="0" fontId="35" fillId="0" borderId="12" xfId="0" applyFont="1" applyBorder="1" applyAlignment="1">
      <alignment horizontal="center" vertical="center" wrapText="1"/>
    </xf>
    <xf numFmtId="0" fontId="28" fillId="6" borderId="44" xfId="0" applyFont="1" applyFill="1" applyBorder="1" applyAlignment="1" applyProtection="1">
      <alignment horizontal="center" vertical="center"/>
      <protection locked="0"/>
    </xf>
    <xf numFmtId="0" fontId="28" fillId="6" borderId="46" xfId="0" applyFont="1" applyFill="1" applyBorder="1" applyAlignment="1" applyProtection="1">
      <alignment horizontal="center" vertical="center"/>
      <protection locked="0"/>
    </xf>
    <xf numFmtId="0" fontId="8" fillId="0" borderId="34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8" fillId="0" borderId="48" xfId="0" applyFont="1" applyBorder="1" applyAlignment="1">
      <alignment horizontal="center" vertical="center"/>
    </xf>
    <xf numFmtId="0" fontId="8" fillId="0" borderId="52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32" xfId="0" applyFont="1" applyBorder="1" applyAlignment="1">
      <alignment horizontal="center" vertical="center"/>
    </xf>
    <xf numFmtId="0" fontId="34" fillId="2" borderId="47" xfId="0" applyFont="1" applyFill="1" applyBorder="1" applyAlignment="1">
      <alignment horizontal="left" vertical="top"/>
    </xf>
    <xf numFmtId="0" fontId="34" fillId="2" borderId="2" xfId="0" applyFont="1" applyFill="1" applyBorder="1" applyAlignment="1">
      <alignment horizontal="left" vertical="top"/>
    </xf>
    <xf numFmtId="0" fontId="34" fillId="2" borderId="19" xfId="0" applyFont="1" applyFill="1" applyBorder="1" applyAlignment="1">
      <alignment horizontal="left" vertical="top"/>
    </xf>
    <xf numFmtId="0" fontId="34" fillId="2" borderId="40" xfId="0" applyFont="1" applyFill="1" applyBorder="1" applyAlignment="1">
      <alignment horizontal="left" vertical="top"/>
    </xf>
    <xf numFmtId="0" fontId="34" fillId="2" borderId="0" xfId="0" applyFont="1" applyFill="1" applyBorder="1" applyAlignment="1">
      <alignment horizontal="left" vertical="top"/>
    </xf>
    <xf numFmtId="0" fontId="34" fillId="2" borderId="49" xfId="0" applyFont="1" applyFill="1" applyBorder="1" applyAlignment="1">
      <alignment horizontal="left" vertical="top"/>
    </xf>
    <xf numFmtId="0" fontId="28" fillId="2" borderId="44" xfId="0" applyFont="1" applyFill="1" applyBorder="1" applyAlignment="1" applyProtection="1">
      <alignment horizontal="center" vertical="center"/>
      <protection locked="0"/>
    </xf>
    <xf numFmtId="0" fontId="28" fillId="2" borderId="46" xfId="0" applyFont="1" applyFill="1" applyBorder="1" applyAlignment="1" applyProtection="1">
      <alignment horizontal="center" vertical="center"/>
      <protection locked="0"/>
    </xf>
    <xf numFmtId="0" fontId="17" fillId="0" borderId="5" xfId="0" applyFont="1" applyBorder="1" applyAlignment="1">
      <alignment horizontal="center" vertical="center" wrapText="1"/>
    </xf>
    <xf numFmtId="0" fontId="17" fillId="0" borderId="58" xfId="0" applyFont="1" applyBorder="1" applyAlignment="1">
      <alignment horizontal="center" vertical="center" wrapText="1"/>
    </xf>
    <xf numFmtId="0" fontId="18" fillId="0" borderId="55" xfId="0" applyFont="1" applyBorder="1" applyAlignment="1">
      <alignment horizontal="center" vertical="center" wrapText="1"/>
    </xf>
    <xf numFmtId="0" fontId="18" fillId="0" borderId="5" xfId="0" applyFont="1" applyBorder="1" applyAlignment="1">
      <alignment horizontal="center" vertical="center" wrapText="1"/>
    </xf>
    <xf numFmtId="0" fontId="9" fillId="0" borderId="55" xfId="0" applyFont="1" applyBorder="1" applyAlignment="1">
      <alignment horizontal="center" vertical="center" wrapText="1"/>
    </xf>
    <xf numFmtId="0" fontId="9" fillId="0" borderId="54" xfId="0" applyFont="1" applyBorder="1" applyAlignment="1">
      <alignment horizontal="center" vertical="center" wrapText="1"/>
    </xf>
    <xf numFmtId="0" fontId="8" fillId="3" borderId="6" xfId="0" applyFont="1" applyFill="1" applyBorder="1" applyAlignment="1">
      <alignment horizontal="center" vertical="center" wrapText="1"/>
    </xf>
    <xf numFmtId="0" fontId="8" fillId="3" borderId="5" xfId="0" applyFont="1" applyFill="1" applyBorder="1" applyAlignment="1">
      <alignment horizontal="center" vertical="center" wrapText="1"/>
    </xf>
    <xf numFmtId="0" fontId="8" fillId="3" borderId="11" xfId="0" applyFont="1" applyFill="1" applyBorder="1" applyAlignment="1">
      <alignment horizontal="center" vertical="center" wrapText="1"/>
    </xf>
    <xf numFmtId="0" fontId="8" fillId="3" borderId="9" xfId="0" applyFont="1" applyFill="1" applyBorder="1" applyAlignment="1">
      <alignment horizontal="center" vertical="center" wrapText="1"/>
    </xf>
    <xf numFmtId="0" fontId="8" fillId="3" borderId="8" xfId="0" applyFont="1" applyFill="1" applyBorder="1" applyAlignment="1">
      <alignment horizontal="center" vertical="center" wrapText="1"/>
    </xf>
    <xf numFmtId="0" fontId="8" fillId="3" borderId="12" xfId="0" applyFont="1" applyFill="1" applyBorder="1" applyAlignment="1">
      <alignment horizontal="center" vertical="center" wrapText="1"/>
    </xf>
    <xf numFmtId="0" fontId="14" fillId="11" borderId="55" xfId="0" applyFont="1" applyFill="1" applyBorder="1" applyAlignment="1">
      <alignment horizontal="center" vertical="center"/>
    </xf>
    <xf numFmtId="0" fontId="14" fillId="11" borderId="5" xfId="0" applyFont="1" applyFill="1" applyBorder="1" applyAlignment="1">
      <alignment horizontal="center" vertical="center"/>
    </xf>
    <xf numFmtId="0" fontId="14" fillId="11" borderId="58" xfId="0" applyFont="1" applyFill="1" applyBorder="1" applyAlignment="1">
      <alignment horizontal="center" vertical="center"/>
    </xf>
    <xf numFmtId="0" fontId="14" fillId="11" borderId="51" xfId="0" applyFont="1" applyFill="1" applyBorder="1" applyAlignment="1">
      <alignment horizontal="center" vertical="center"/>
    </xf>
    <xf numFmtId="0" fontId="14" fillId="11" borderId="17" xfId="0" applyFont="1" applyFill="1" applyBorder="1" applyAlignment="1">
      <alignment horizontal="center" vertical="center"/>
    </xf>
    <xf numFmtId="0" fontId="14" fillId="11" borderId="18" xfId="0" applyFont="1" applyFill="1" applyBorder="1" applyAlignment="1">
      <alignment horizontal="center" vertical="center"/>
    </xf>
    <xf numFmtId="0" fontId="0" fillId="11" borderId="38" xfId="0" applyFill="1" applyBorder="1" applyAlignment="1">
      <alignment horizontal="center" vertical="center"/>
    </xf>
    <xf numFmtId="0" fontId="0" fillId="11" borderId="39" xfId="0" applyFill="1" applyBorder="1" applyAlignment="1">
      <alignment horizontal="center" vertical="center"/>
    </xf>
    <xf numFmtId="0" fontId="7" fillId="0" borderId="38" xfId="0" applyFont="1" applyBorder="1" applyAlignment="1">
      <alignment horizontal="center"/>
    </xf>
    <xf numFmtId="0" fontId="7" fillId="0" borderId="14" xfId="0" applyFont="1" applyBorder="1" applyAlignment="1">
      <alignment horizontal="center"/>
    </xf>
    <xf numFmtId="0" fontId="7" fillId="0" borderId="53" xfId="0" applyFont="1" applyBorder="1" applyAlignment="1">
      <alignment horizontal="center"/>
    </xf>
    <xf numFmtId="0" fontId="7" fillId="0" borderId="40" xfId="0" applyFont="1" applyBorder="1" applyAlignment="1">
      <alignment horizontal="center"/>
    </xf>
    <xf numFmtId="0" fontId="7" fillId="0" borderId="0" xfId="0" applyFont="1" applyBorder="1" applyAlignment="1">
      <alignment horizontal="center"/>
    </xf>
    <xf numFmtId="0" fontId="7" fillId="0" borderId="24" xfId="0" applyFont="1" applyBorder="1" applyAlignment="1">
      <alignment horizontal="center"/>
    </xf>
    <xf numFmtId="0" fontId="7" fillId="0" borderId="54" xfId="0" applyFont="1" applyBorder="1" applyAlignment="1">
      <alignment horizontal="center"/>
    </xf>
    <xf numFmtId="0" fontId="7" fillId="0" borderId="8" xfId="0" applyFont="1" applyBorder="1" applyAlignment="1">
      <alignment horizontal="center"/>
    </xf>
    <xf numFmtId="0" fontId="7" fillId="0" borderId="25" xfId="0" applyFont="1" applyBorder="1" applyAlignment="1">
      <alignment horizontal="center"/>
    </xf>
    <xf numFmtId="0" fontId="14" fillId="11" borderId="38" xfId="0" applyFont="1" applyFill="1" applyBorder="1" applyAlignment="1">
      <alignment horizontal="center" vertical="center"/>
    </xf>
    <xf numFmtId="0" fontId="14" fillId="11" borderId="14" xfId="0" applyFont="1" applyFill="1" applyBorder="1" applyAlignment="1">
      <alignment horizontal="center" vertical="center"/>
    </xf>
    <xf numFmtId="0" fontId="14" fillId="11" borderId="15" xfId="0" applyFont="1" applyFill="1" applyBorder="1" applyAlignment="1">
      <alignment horizontal="center" vertical="center"/>
    </xf>
    <xf numFmtId="0" fontId="20" fillId="13" borderId="38" xfId="0" applyFont="1" applyFill="1" applyBorder="1" applyAlignment="1">
      <alignment horizontal="center" vertical="center" wrapText="1"/>
    </xf>
    <xf numFmtId="0" fontId="20" fillId="13" borderId="14" xfId="0" applyFont="1" applyFill="1" applyBorder="1" applyAlignment="1">
      <alignment horizontal="center" vertical="center"/>
    </xf>
    <xf numFmtId="0" fontId="20" fillId="13" borderId="40" xfId="0" applyFont="1" applyFill="1" applyBorder="1" applyAlignment="1">
      <alignment horizontal="center" vertical="center"/>
    </xf>
    <xf numFmtId="0" fontId="20" fillId="13" borderId="0" xfId="0" applyFont="1" applyFill="1" applyBorder="1" applyAlignment="1">
      <alignment horizontal="center" vertical="center"/>
    </xf>
    <xf numFmtId="0" fontId="37" fillId="8" borderId="38" xfId="0" applyFont="1" applyFill="1" applyBorder="1" applyAlignment="1">
      <alignment horizontal="center" vertical="center"/>
    </xf>
    <xf numFmtId="0" fontId="37" fillId="8" borderId="14" xfId="0" applyFont="1" applyFill="1" applyBorder="1" applyAlignment="1">
      <alignment horizontal="center" vertical="center"/>
    </xf>
    <xf numFmtId="0" fontId="37" fillId="8" borderId="15" xfId="0" applyFont="1" applyFill="1" applyBorder="1" applyAlignment="1">
      <alignment horizontal="center" vertical="center"/>
    </xf>
    <xf numFmtId="0" fontId="37" fillId="8" borderId="40" xfId="0" applyFont="1" applyFill="1" applyBorder="1" applyAlignment="1">
      <alignment horizontal="center" vertical="center"/>
    </xf>
    <xf numFmtId="0" fontId="37" fillId="8" borderId="0" xfId="0" applyFont="1" applyFill="1" applyBorder="1" applyAlignment="1">
      <alignment horizontal="center" vertical="center"/>
    </xf>
    <xf numFmtId="0" fontId="37" fillId="8" borderId="49" xfId="0" applyFont="1" applyFill="1" applyBorder="1" applyAlignment="1">
      <alignment horizontal="center" vertical="center"/>
    </xf>
    <xf numFmtId="0" fontId="42" fillId="2" borderId="40" xfId="0" applyFont="1" applyFill="1" applyBorder="1" applyAlignment="1" applyProtection="1">
      <alignment horizontal="center" vertical="center"/>
      <protection locked="0"/>
    </xf>
    <xf numFmtId="0" fontId="42" fillId="2" borderId="0" xfId="0" applyFont="1" applyFill="1" applyBorder="1" applyAlignment="1" applyProtection="1">
      <alignment horizontal="center" vertical="center"/>
      <protection locked="0"/>
    </xf>
    <xf numFmtId="0" fontId="42" fillId="2" borderId="49" xfId="0" applyFont="1" applyFill="1" applyBorder="1" applyAlignment="1" applyProtection="1">
      <alignment horizontal="center" vertical="center"/>
      <protection locked="0"/>
    </xf>
    <xf numFmtId="0" fontId="42" fillId="2" borderId="39" xfId="0" applyFont="1" applyFill="1" applyBorder="1" applyAlignment="1" applyProtection="1">
      <alignment horizontal="center" vertical="center"/>
      <protection locked="0"/>
    </xf>
    <xf numFmtId="0" fontId="42" fillId="2" borderId="36" xfId="0" applyFont="1" applyFill="1" applyBorder="1" applyAlignment="1" applyProtection="1">
      <alignment horizontal="center" vertical="center"/>
      <protection locked="0"/>
    </xf>
    <xf numFmtId="0" fontId="42" fillId="2" borderId="37" xfId="0" applyFont="1" applyFill="1" applyBorder="1" applyAlignment="1" applyProtection="1">
      <alignment horizontal="center" vertical="center"/>
      <protection locked="0"/>
    </xf>
    <xf numFmtId="0" fontId="20" fillId="2" borderId="38" xfId="0" applyFont="1" applyFill="1" applyBorder="1" applyAlignment="1">
      <alignment horizontal="center" vertical="center" wrapText="1"/>
    </xf>
    <xf numFmtId="0" fontId="20" fillId="2" borderId="14" xfId="0" applyFont="1" applyFill="1" applyBorder="1" applyAlignment="1">
      <alignment horizontal="center" vertical="center" wrapText="1"/>
    </xf>
    <xf numFmtId="0" fontId="20" fillId="2" borderId="15" xfId="0" applyFont="1" applyFill="1" applyBorder="1" applyAlignment="1">
      <alignment horizontal="center" vertical="center" wrapText="1"/>
    </xf>
    <xf numFmtId="0" fontId="20" fillId="2" borderId="40" xfId="0" applyFont="1" applyFill="1" applyBorder="1" applyAlignment="1">
      <alignment horizontal="center" vertical="center" wrapText="1"/>
    </xf>
    <xf numFmtId="0" fontId="20" fillId="2" borderId="0" xfId="0" applyFont="1" applyFill="1" applyBorder="1" applyAlignment="1">
      <alignment horizontal="center" vertical="center" wrapText="1"/>
    </xf>
    <xf numFmtId="0" fontId="20" fillId="2" borderId="49" xfId="0" applyFont="1" applyFill="1" applyBorder="1" applyAlignment="1">
      <alignment horizontal="center" vertical="center" wrapText="1"/>
    </xf>
    <xf numFmtId="0" fontId="20" fillId="2" borderId="39" xfId="0" applyFont="1" applyFill="1" applyBorder="1" applyAlignment="1">
      <alignment horizontal="center" vertical="center" wrapText="1"/>
    </xf>
    <xf numFmtId="0" fontId="20" fillId="2" borderId="36" xfId="0" applyFont="1" applyFill="1" applyBorder="1" applyAlignment="1">
      <alignment horizontal="center" vertical="center" wrapText="1"/>
    </xf>
    <xf numFmtId="0" fontId="20" fillId="2" borderId="37" xfId="0" applyFont="1" applyFill="1" applyBorder="1" applyAlignment="1">
      <alignment horizontal="center" vertical="center" wrapText="1"/>
    </xf>
    <xf numFmtId="0" fontId="48" fillId="8" borderId="38" xfId="3" applyFont="1" applyFill="1" applyBorder="1" applyAlignment="1">
      <alignment horizontal="center" vertical="center"/>
    </xf>
    <xf numFmtId="0" fontId="48" fillId="8" borderId="14" xfId="3" applyFont="1" applyFill="1" applyBorder="1" applyAlignment="1">
      <alignment horizontal="center" vertical="center"/>
    </xf>
    <xf numFmtId="0" fontId="48" fillId="8" borderId="15" xfId="3" applyFont="1" applyFill="1" applyBorder="1" applyAlignment="1">
      <alignment horizontal="center" vertical="center"/>
    </xf>
    <xf numFmtId="0" fontId="48" fillId="8" borderId="40" xfId="3" applyFont="1" applyFill="1" applyBorder="1" applyAlignment="1">
      <alignment horizontal="center" vertical="center"/>
    </xf>
    <xf numFmtId="0" fontId="48" fillId="8" borderId="0" xfId="3" applyFont="1" applyFill="1" applyBorder="1" applyAlignment="1">
      <alignment horizontal="center" vertical="center"/>
    </xf>
    <xf numFmtId="0" fontId="48" fillId="8" borderId="49" xfId="3" applyFont="1" applyFill="1" applyBorder="1" applyAlignment="1">
      <alignment horizontal="center" vertical="center"/>
    </xf>
    <xf numFmtId="0" fontId="48" fillId="8" borderId="39" xfId="3" applyFont="1" applyFill="1" applyBorder="1" applyAlignment="1">
      <alignment horizontal="center" vertical="center"/>
    </xf>
    <xf numFmtId="0" fontId="48" fillId="8" borderId="36" xfId="3" applyFont="1" applyFill="1" applyBorder="1" applyAlignment="1">
      <alignment horizontal="center" vertical="center"/>
    </xf>
    <xf numFmtId="0" fontId="48" fillId="8" borderId="37" xfId="3" applyFont="1" applyFill="1" applyBorder="1" applyAlignment="1">
      <alignment horizontal="center" vertical="center"/>
    </xf>
    <xf numFmtId="0" fontId="34" fillId="7" borderId="38" xfId="3" applyFont="1" applyFill="1" applyBorder="1" applyAlignment="1">
      <alignment horizontal="center" vertical="center"/>
    </xf>
    <xf numFmtId="0" fontId="34" fillId="7" borderId="14" xfId="3" applyFont="1" applyFill="1" applyBorder="1" applyAlignment="1">
      <alignment horizontal="center" vertical="center"/>
    </xf>
    <xf numFmtId="0" fontId="34" fillId="7" borderId="15" xfId="3" applyFont="1" applyFill="1" applyBorder="1" applyAlignment="1">
      <alignment horizontal="center" vertical="center"/>
    </xf>
    <xf numFmtId="0" fontId="34" fillId="7" borderId="39" xfId="3" applyFont="1" applyFill="1" applyBorder="1" applyAlignment="1">
      <alignment horizontal="center" vertical="center"/>
    </xf>
    <xf numFmtId="0" fontId="34" fillId="7" borderId="36" xfId="3" applyFont="1" applyFill="1" applyBorder="1" applyAlignment="1">
      <alignment horizontal="center" vertical="center"/>
    </xf>
    <xf numFmtId="0" fontId="34" fillId="7" borderId="37" xfId="3" applyFont="1" applyFill="1" applyBorder="1" applyAlignment="1">
      <alignment horizontal="center" vertical="center"/>
    </xf>
    <xf numFmtId="0" fontId="20" fillId="2" borderId="44" xfId="0" applyFont="1" applyFill="1" applyBorder="1" applyAlignment="1">
      <alignment horizontal="center" vertical="center" wrapText="1"/>
    </xf>
    <xf numFmtId="0" fontId="20" fillId="2" borderId="46" xfId="0" applyFont="1" applyFill="1" applyBorder="1" applyAlignment="1">
      <alignment horizontal="center" vertical="center" wrapText="1"/>
    </xf>
    <xf numFmtId="0" fontId="20" fillId="14" borderId="14" xfId="0" applyFont="1" applyFill="1" applyBorder="1" applyAlignment="1">
      <alignment horizontal="center" vertical="center" wrapText="1"/>
    </xf>
    <xf numFmtId="0" fontId="20" fillId="14" borderId="15" xfId="0" applyFont="1" applyFill="1" applyBorder="1" applyAlignment="1">
      <alignment horizontal="center" vertical="center" wrapText="1"/>
    </xf>
    <xf numFmtId="0" fontId="20" fillId="14" borderId="36" xfId="0" applyFont="1" applyFill="1" applyBorder="1" applyAlignment="1">
      <alignment horizontal="center" vertical="center" wrapText="1"/>
    </xf>
    <xf numFmtId="0" fontId="20" fillId="14" borderId="37" xfId="0" applyFont="1" applyFill="1" applyBorder="1" applyAlignment="1">
      <alignment horizontal="center" vertical="center" wrapText="1"/>
    </xf>
    <xf numFmtId="0" fontId="13" fillId="0" borderId="40" xfId="0" applyFont="1" applyBorder="1" applyAlignment="1">
      <alignment horizontal="center" vertical="center" wrapText="1"/>
    </xf>
    <xf numFmtId="0" fontId="13" fillId="0" borderId="0" xfId="0" applyFont="1" applyBorder="1" applyAlignment="1">
      <alignment horizontal="center" vertical="center" wrapText="1"/>
    </xf>
    <xf numFmtId="0" fontId="13" fillId="0" borderId="39" xfId="0" applyFont="1" applyBorder="1" applyAlignment="1">
      <alignment horizontal="center" vertical="center" wrapText="1"/>
    </xf>
    <xf numFmtId="0" fontId="13" fillId="0" borderId="36" xfId="0" applyFont="1" applyBorder="1" applyAlignment="1">
      <alignment horizontal="center" vertical="center" wrapText="1"/>
    </xf>
    <xf numFmtId="0" fontId="20" fillId="12" borderId="14" xfId="0" applyFont="1" applyFill="1" applyBorder="1" applyAlignment="1">
      <alignment horizontal="center" vertical="center" wrapText="1"/>
    </xf>
    <xf numFmtId="0" fontId="20" fillId="12" borderId="15" xfId="0" applyFont="1" applyFill="1" applyBorder="1" applyAlignment="1">
      <alignment horizontal="center" vertical="center" wrapText="1"/>
    </xf>
    <xf numFmtId="0" fontId="20" fillId="12" borderId="36" xfId="0" applyFont="1" applyFill="1" applyBorder="1" applyAlignment="1">
      <alignment horizontal="center" vertical="center" wrapText="1"/>
    </xf>
    <xf numFmtId="0" fontId="20" fillId="12" borderId="37" xfId="0" applyFont="1" applyFill="1" applyBorder="1" applyAlignment="1">
      <alignment horizontal="center" vertical="center" wrapText="1"/>
    </xf>
    <xf numFmtId="0" fontId="13" fillId="2" borderId="1" xfId="0" applyFont="1" applyFill="1" applyBorder="1" applyAlignment="1">
      <alignment horizontal="center" vertical="center"/>
    </xf>
    <xf numFmtId="0" fontId="13" fillId="2" borderId="2" xfId="0" applyFont="1" applyFill="1" applyBorder="1" applyAlignment="1">
      <alignment horizontal="center" vertical="center"/>
    </xf>
    <xf numFmtId="0" fontId="13" fillId="2" borderId="20" xfId="0" applyFont="1" applyFill="1" applyBorder="1" applyAlignment="1">
      <alignment horizontal="center" vertical="center"/>
    </xf>
    <xf numFmtId="0" fontId="13" fillId="2" borderId="3" xfId="0" applyFont="1" applyFill="1" applyBorder="1" applyAlignment="1">
      <alignment horizontal="center" vertical="center"/>
    </xf>
    <xf numFmtId="0" fontId="13" fillId="2" borderId="0" xfId="0" applyFont="1" applyFill="1" applyBorder="1" applyAlignment="1">
      <alignment horizontal="center" vertical="center"/>
    </xf>
    <xf numFmtId="0" fontId="13" fillId="2" borderId="50" xfId="0" applyFont="1" applyFill="1" applyBorder="1" applyAlignment="1">
      <alignment horizontal="center" vertical="center"/>
    </xf>
    <xf numFmtId="0" fontId="13" fillId="2" borderId="16" xfId="0" applyFont="1" applyFill="1" applyBorder="1" applyAlignment="1">
      <alignment horizontal="center" vertical="center"/>
    </xf>
    <xf numFmtId="0" fontId="13" fillId="2" borderId="17" xfId="0" applyFont="1" applyFill="1" applyBorder="1" applyAlignment="1">
      <alignment horizontal="center" vertical="center"/>
    </xf>
    <xf numFmtId="0" fontId="13" fillId="2" borderId="26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 wrapText="1"/>
    </xf>
    <xf numFmtId="0" fontId="9" fillId="2" borderId="2" xfId="0" applyFont="1" applyFill="1" applyBorder="1" applyAlignment="1">
      <alignment horizontal="center" vertical="center" wrapText="1"/>
    </xf>
    <xf numFmtId="0" fontId="9" fillId="2" borderId="20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 wrapText="1"/>
    </xf>
    <xf numFmtId="0" fontId="9" fillId="2" borderId="0" xfId="0" applyFont="1" applyFill="1" applyBorder="1" applyAlignment="1">
      <alignment horizontal="center" vertical="center" wrapText="1"/>
    </xf>
    <xf numFmtId="0" fontId="9" fillId="2" borderId="50" xfId="0" applyFont="1" applyFill="1" applyBorder="1" applyAlignment="1">
      <alignment horizontal="center" vertical="center" wrapText="1"/>
    </xf>
    <xf numFmtId="0" fontId="9" fillId="2" borderId="16" xfId="0" applyFont="1" applyFill="1" applyBorder="1" applyAlignment="1">
      <alignment horizontal="center" vertical="center" wrapText="1"/>
    </xf>
    <xf numFmtId="0" fontId="9" fillId="2" borderId="17" xfId="0" applyFont="1" applyFill="1" applyBorder="1" applyAlignment="1">
      <alignment horizontal="center" vertical="center" wrapText="1"/>
    </xf>
    <xf numFmtId="0" fontId="9" fillId="2" borderId="26" xfId="0" applyFont="1" applyFill="1" applyBorder="1" applyAlignment="1">
      <alignment horizontal="center" vertical="center" wrapText="1"/>
    </xf>
    <xf numFmtId="0" fontId="20" fillId="15" borderId="14" xfId="0" applyFont="1" applyFill="1" applyBorder="1" applyAlignment="1">
      <alignment horizontal="center" vertical="center" wrapText="1"/>
    </xf>
    <xf numFmtId="0" fontId="20" fillId="15" borderId="15" xfId="0" applyFont="1" applyFill="1" applyBorder="1" applyAlignment="1">
      <alignment horizontal="center" vertical="center" wrapText="1"/>
    </xf>
    <xf numFmtId="0" fontId="20" fillId="15" borderId="36" xfId="0" applyFont="1" applyFill="1" applyBorder="1" applyAlignment="1">
      <alignment horizontal="center" vertical="center" wrapText="1"/>
    </xf>
    <xf numFmtId="0" fontId="20" fillId="15" borderId="37" xfId="0" applyFont="1" applyFill="1" applyBorder="1" applyAlignment="1">
      <alignment horizontal="center" vertical="center" wrapText="1"/>
    </xf>
    <xf numFmtId="0" fontId="9" fillId="0" borderId="68" xfId="0" applyFont="1" applyBorder="1" applyAlignment="1">
      <alignment horizontal="center" vertical="center" wrapText="1"/>
    </xf>
    <xf numFmtId="0" fontId="9" fillId="0" borderId="0" xfId="0" applyFont="1" applyBorder="1" applyAlignment="1">
      <alignment horizontal="center" vertical="center" wrapText="1"/>
    </xf>
    <xf numFmtId="0" fontId="9" fillId="0" borderId="24" xfId="0" applyFont="1" applyBorder="1" applyAlignment="1">
      <alignment horizontal="center" vertical="center" wrapText="1"/>
    </xf>
    <xf numFmtId="14" fontId="8" fillId="0" borderId="52" xfId="0" applyNumberFormat="1" applyFont="1" applyBorder="1" applyAlignment="1">
      <alignment horizontal="center" vertical="center"/>
    </xf>
    <xf numFmtId="0" fontId="13" fillId="2" borderId="81" xfId="0" applyFont="1" applyFill="1" applyBorder="1" applyAlignment="1">
      <alignment horizontal="left" vertical="center" wrapText="1"/>
    </xf>
    <xf numFmtId="0" fontId="13" fillId="2" borderId="70" xfId="0" applyFont="1" applyFill="1" applyBorder="1" applyAlignment="1">
      <alignment horizontal="left" vertical="center" wrapText="1"/>
    </xf>
    <xf numFmtId="0" fontId="49" fillId="8" borderId="38" xfId="3" applyFont="1" applyFill="1" applyBorder="1" applyAlignment="1">
      <alignment horizontal="center" vertical="center"/>
    </xf>
    <xf numFmtId="0" fontId="49" fillId="8" borderId="14" xfId="3" applyFont="1" applyFill="1" applyBorder="1" applyAlignment="1">
      <alignment horizontal="center" vertical="center"/>
    </xf>
    <xf numFmtId="0" fontId="49" fillId="8" borderId="15" xfId="3" applyFont="1" applyFill="1" applyBorder="1" applyAlignment="1">
      <alignment horizontal="center" vertical="center"/>
    </xf>
    <xf numFmtId="0" fontId="49" fillId="8" borderId="40" xfId="3" applyFont="1" applyFill="1" applyBorder="1" applyAlignment="1">
      <alignment horizontal="center" vertical="center"/>
    </xf>
    <xf numFmtId="0" fontId="49" fillId="8" borderId="0" xfId="3" applyFont="1" applyFill="1" applyBorder="1" applyAlignment="1">
      <alignment horizontal="center" vertical="center"/>
    </xf>
    <xf numFmtId="0" fontId="49" fillId="8" borderId="49" xfId="3" applyFont="1" applyFill="1" applyBorder="1" applyAlignment="1">
      <alignment horizontal="center" vertical="center"/>
    </xf>
    <xf numFmtId="0" fontId="49" fillId="8" borderId="39" xfId="3" applyFont="1" applyFill="1" applyBorder="1" applyAlignment="1">
      <alignment horizontal="center" vertical="center"/>
    </xf>
    <xf numFmtId="0" fontId="49" fillId="8" borderId="36" xfId="3" applyFont="1" applyFill="1" applyBorder="1" applyAlignment="1">
      <alignment horizontal="center" vertical="center"/>
    </xf>
    <xf numFmtId="0" fontId="49" fillId="8" borderId="37" xfId="3" applyFont="1" applyFill="1" applyBorder="1" applyAlignment="1">
      <alignment horizontal="center" vertical="center"/>
    </xf>
    <xf numFmtId="0" fontId="49" fillId="7" borderId="38" xfId="3" applyFont="1" applyFill="1" applyBorder="1" applyAlignment="1">
      <alignment horizontal="center" vertical="center"/>
    </xf>
    <xf numFmtId="0" fontId="49" fillId="7" borderId="14" xfId="3" applyFont="1" applyFill="1" applyBorder="1" applyAlignment="1">
      <alignment horizontal="center" vertical="center"/>
    </xf>
    <xf numFmtId="0" fontId="49" fillId="7" borderId="15" xfId="3" applyFont="1" applyFill="1" applyBorder="1" applyAlignment="1">
      <alignment horizontal="center" vertical="center"/>
    </xf>
    <xf numFmtId="0" fontId="49" fillId="7" borderId="40" xfId="3" applyFont="1" applyFill="1" applyBorder="1" applyAlignment="1">
      <alignment horizontal="center" vertical="center"/>
    </xf>
    <xf numFmtId="0" fontId="49" fillId="7" borderId="0" xfId="3" applyFont="1" applyFill="1" applyBorder="1" applyAlignment="1">
      <alignment horizontal="center" vertical="center"/>
    </xf>
    <xf numFmtId="0" fontId="49" fillId="7" borderId="49" xfId="3" applyFont="1" applyFill="1" applyBorder="1" applyAlignment="1">
      <alignment horizontal="center" vertical="center"/>
    </xf>
    <xf numFmtId="0" fontId="49" fillId="7" borderId="39" xfId="3" applyFont="1" applyFill="1" applyBorder="1" applyAlignment="1">
      <alignment horizontal="center" vertical="center"/>
    </xf>
    <xf numFmtId="0" fontId="49" fillId="7" borderId="36" xfId="3" applyFont="1" applyFill="1" applyBorder="1" applyAlignment="1">
      <alignment horizontal="center" vertical="center"/>
    </xf>
    <xf numFmtId="0" fontId="49" fillId="7" borderId="37" xfId="3" applyFont="1" applyFill="1" applyBorder="1" applyAlignment="1">
      <alignment horizontal="center" vertical="center"/>
    </xf>
    <xf numFmtId="0" fontId="37" fillId="8" borderId="51" xfId="0" applyFont="1" applyFill="1" applyBorder="1" applyAlignment="1">
      <alignment horizontal="center" vertical="center"/>
    </xf>
    <xf numFmtId="0" fontId="37" fillId="8" borderId="17" xfId="0" applyFont="1" applyFill="1" applyBorder="1" applyAlignment="1">
      <alignment horizontal="center" vertical="center"/>
    </xf>
    <xf numFmtId="0" fontId="37" fillId="8" borderId="18" xfId="0" applyFont="1" applyFill="1" applyBorder="1" applyAlignment="1">
      <alignment horizontal="center" vertical="center"/>
    </xf>
    <xf numFmtId="0" fontId="7" fillId="0" borderId="39" xfId="0" applyFont="1" applyBorder="1" applyAlignment="1">
      <alignment horizontal="center"/>
    </xf>
    <xf numFmtId="0" fontId="7" fillId="0" borderId="36" xfId="0" applyFont="1" applyBorder="1" applyAlignment="1">
      <alignment horizontal="center"/>
    </xf>
    <xf numFmtId="0" fontId="7" fillId="0" borderId="63" xfId="0" applyFont="1" applyBorder="1" applyAlignment="1">
      <alignment horizontal="center"/>
    </xf>
    <xf numFmtId="0" fontId="8" fillId="0" borderId="35" xfId="0" applyFont="1" applyBorder="1" applyAlignment="1">
      <alignment horizontal="center" vertical="center"/>
    </xf>
    <xf numFmtId="0" fontId="8" fillId="0" borderId="36" xfId="0" applyFont="1" applyBorder="1" applyAlignment="1">
      <alignment horizontal="center" vertical="center"/>
    </xf>
    <xf numFmtId="0" fontId="8" fillId="0" borderId="59" xfId="0" applyFont="1" applyBorder="1" applyAlignment="1">
      <alignment horizontal="center" vertical="center"/>
    </xf>
    <xf numFmtId="0" fontId="7" fillId="0" borderId="68" xfId="0" applyFont="1" applyBorder="1" applyAlignment="1">
      <alignment horizontal="center" vertical="center"/>
    </xf>
    <xf numFmtId="0" fontId="7" fillId="0" borderId="24" xfId="0" applyFont="1" applyBorder="1" applyAlignment="1">
      <alignment horizontal="center" vertical="center"/>
    </xf>
    <xf numFmtId="0" fontId="10" fillId="0" borderId="69" xfId="0" applyFont="1" applyBorder="1" applyAlignment="1">
      <alignment horizontal="center" vertical="center"/>
    </xf>
    <xf numFmtId="0" fontId="10" fillId="0" borderId="57" xfId="0" applyFont="1" applyBorder="1" applyAlignment="1">
      <alignment horizontal="center" vertical="center"/>
    </xf>
    <xf numFmtId="0" fontId="23" fillId="15" borderId="14" xfId="0" applyFont="1" applyFill="1" applyBorder="1" applyAlignment="1">
      <alignment horizontal="center" vertical="center" wrapText="1"/>
    </xf>
    <xf numFmtId="0" fontId="23" fillId="15" borderId="15" xfId="0" applyFont="1" applyFill="1" applyBorder="1" applyAlignment="1">
      <alignment horizontal="center" vertical="center" wrapText="1"/>
    </xf>
    <xf numFmtId="0" fontId="23" fillId="15" borderId="36" xfId="0" applyFont="1" applyFill="1" applyBorder="1" applyAlignment="1">
      <alignment horizontal="center" vertical="center" wrapText="1"/>
    </xf>
    <xf numFmtId="0" fontId="23" fillId="15" borderId="37" xfId="0" applyFont="1" applyFill="1" applyBorder="1" applyAlignment="1">
      <alignment horizontal="center" vertical="center" wrapText="1"/>
    </xf>
    <xf numFmtId="0" fontId="9" fillId="0" borderId="40" xfId="0" applyFont="1" applyBorder="1" applyAlignment="1">
      <alignment horizontal="center" vertical="center" wrapText="1"/>
    </xf>
    <xf numFmtId="0" fontId="8" fillId="0" borderId="52" xfId="0" applyFont="1" applyBorder="1" applyAlignment="1">
      <alignment horizontal="center" vertical="center" wrapText="1"/>
    </xf>
    <xf numFmtId="0" fontId="8" fillId="0" borderId="0" xfId="0" applyFont="1" applyBorder="1" applyAlignment="1">
      <alignment horizontal="center" vertical="center" wrapText="1"/>
    </xf>
    <xf numFmtId="0" fontId="8" fillId="0" borderId="32" xfId="0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8" fillId="0" borderId="8" xfId="0" applyFont="1" applyBorder="1" applyAlignment="1">
      <alignment horizontal="center" vertical="center" wrapText="1"/>
    </xf>
    <xf numFmtId="0" fontId="8" fillId="0" borderId="12" xfId="0" applyFont="1" applyBorder="1" applyAlignment="1">
      <alignment horizontal="center" vertical="center" wrapText="1"/>
    </xf>
    <xf numFmtId="0" fontId="35" fillId="0" borderId="52" xfId="0" applyFont="1" applyBorder="1" applyAlignment="1">
      <alignment horizontal="center" vertical="center" wrapText="1"/>
    </xf>
    <xf numFmtId="0" fontId="35" fillId="0" borderId="0" xfId="0" applyFont="1" applyBorder="1" applyAlignment="1">
      <alignment horizontal="center" vertical="center" wrapText="1"/>
    </xf>
    <xf numFmtId="0" fontId="35" fillId="0" borderId="32" xfId="0" applyFont="1" applyBorder="1" applyAlignment="1">
      <alignment horizontal="center" vertical="center" wrapText="1"/>
    </xf>
    <xf numFmtId="49" fontId="38" fillId="0" borderId="78" xfId="0" applyNumberFormat="1" applyFont="1" applyBorder="1" applyAlignment="1">
      <alignment horizontal="center" vertical="center"/>
    </xf>
    <xf numFmtId="49" fontId="38" fillId="0" borderId="79" xfId="0" applyNumberFormat="1" applyFont="1" applyBorder="1" applyAlignment="1">
      <alignment horizontal="center" vertical="center"/>
    </xf>
    <xf numFmtId="0" fontId="10" fillId="2" borderId="64" xfId="0" applyFont="1" applyFill="1" applyBorder="1" applyAlignment="1">
      <alignment horizontal="center" vertical="center" wrapText="1"/>
    </xf>
    <xf numFmtId="0" fontId="10" fillId="2" borderId="65" xfId="0" applyFont="1" applyFill="1" applyBorder="1" applyAlignment="1">
      <alignment horizontal="center" vertical="center" wrapText="1"/>
    </xf>
    <xf numFmtId="0" fontId="10" fillId="2" borderId="72" xfId="0" applyFont="1" applyFill="1" applyBorder="1" applyAlignment="1">
      <alignment horizontal="center" vertical="center" wrapText="1"/>
    </xf>
    <xf numFmtId="0" fontId="10" fillId="2" borderId="71" xfId="0" applyFont="1" applyFill="1" applyBorder="1" applyAlignment="1">
      <alignment horizontal="center" vertical="center" wrapText="1"/>
    </xf>
    <xf numFmtId="0" fontId="10" fillId="2" borderId="74" xfId="0" applyFont="1" applyFill="1" applyBorder="1" applyAlignment="1">
      <alignment horizontal="center" vertical="center" wrapText="1"/>
    </xf>
    <xf numFmtId="0" fontId="10" fillId="2" borderId="75" xfId="0" applyFont="1" applyFill="1" applyBorder="1" applyAlignment="1">
      <alignment horizontal="center" vertical="center" wrapText="1"/>
    </xf>
    <xf numFmtId="0" fontId="37" fillId="2" borderId="44" xfId="0" applyFont="1" applyFill="1" applyBorder="1" applyAlignment="1">
      <alignment horizontal="center" vertical="center" wrapText="1"/>
    </xf>
    <xf numFmtId="0" fontId="37" fillId="2" borderId="46" xfId="0" applyFont="1" applyFill="1" applyBorder="1" applyAlignment="1">
      <alignment horizontal="center" vertical="center" wrapText="1"/>
    </xf>
    <xf numFmtId="0" fontId="37" fillId="2" borderId="14" xfId="0" applyFont="1" applyFill="1" applyBorder="1" applyAlignment="1">
      <alignment horizontal="center" vertical="center" wrapText="1"/>
    </xf>
    <xf numFmtId="0" fontId="37" fillId="2" borderId="15" xfId="0" applyFont="1" applyFill="1" applyBorder="1" applyAlignment="1">
      <alignment horizontal="center" vertical="center" wrapText="1"/>
    </xf>
    <xf numFmtId="0" fontId="37" fillId="2" borderId="36" xfId="0" applyFont="1" applyFill="1" applyBorder="1" applyAlignment="1">
      <alignment horizontal="center" vertical="center" wrapText="1"/>
    </xf>
    <xf numFmtId="0" fontId="37" fillId="2" borderId="37" xfId="0" applyFont="1" applyFill="1" applyBorder="1" applyAlignment="1">
      <alignment horizontal="center" vertical="center" wrapText="1"/>
    </xf>
    <xf numFmtId="0" fontId="13" fillId="0" borderId="38" xfId="0" applyFont="1" applyBorder="1" applyAlignment="1">
      <alignment horizontal="center" vertical="center" wrapText="1"/>
    </xf>
    <xf numFmtId="0" fontId="13" fillId="0" borderId="14" xfId="0" applyFont="1" applyBorder="1" applyAlignment="1">
      <alignment horizontal="center" vertical="center" wrapText="1"/>
    </xf>
    <xf numFmtId="0" fontId="38" fillId="0" borderId="77" xfId="0" applyFont="1" applyBorder="1" applyAlignment="1">
      <alignment horizontal="center" vertical="center"/>
    </xf>
    <xf numFmtId="0" fontId="38" fillId="0" borderId="78" xfId="0" applyFont="1" applyBorder="1" applyAlignment="1">
      <alignment horizontal="center" vertical="center"/>
    </xf>
    <xf numFmtId="0" fontId="8" fillId="2" borderId="13" xfId="0" applyFont="1" applyFill="1" applyBorder="1" applyAlignment="1">
      <alignment horizontal="center" vertical="center" wrapText="1"/>
    </xf>
    <xf numFmtId="0" fontId="8" fillId="2" borderId="14" xfId="0" applyFont="1" applyFill="1" applyBorder="1" applyAlignment="1">
      <alignment horizontal="center" vertical="center" wrapText="1"/>
    </xf>
    <xf numFmtId="0" fontId="8" fillId="2" borderId="15" xfId="0" applyFont="1" applyFill="1" applyBorder="1" applyAlignment="1">
      <alignment horizontal="center" vertical="center" wrapText="1"/>
    </xf>
    <xf numFmtId="0" fontId="8" fillId="2" borderId="3" xfId="0" applyFont="1" applyFill="1" applyBorder="1" applyAlignment="1">
      <alignment horizontal="center" vertical="center" wrapText="1"/>
    </xf>
    <xf numFmtId="0" fontId="8" fillId="2" borderId="0" xfId="0" applyFont="1" applyFill="1" applyBorder="1" applyAlignment="1">
      <alignment horizontal="center" vertical="center" wrapText="1"/>
    </xf>
    <xf numFmtId="0" fontId="8" fillId="2" borderId="49" xfId="0" applyFont="1" applyFill="1" applyBorder="1" applyAlignment="1">
      <alignment horizontal="center" vertical="center" wrapText="1"/>
    </xf>
    <xf numFmtId="0" fontId="8" fillId="2" borderId="41" xfId="0" applyFont="1" applyFill="1" applyBorder="1" applyAlignment="1">
      <alignment horizontal="center" vertical="center" wrapText="1"/>
    </xf>
    <xf numFmtId="0" fontId="8" fillId="2" borderId="36" xfId="0" applyFont="1" applyFill="1" applyBorder="1" applyAlignment="1">
      <alignment horizontal="center" vertical="center" wrapText="1"/>
    </xf>
    <xf numFmtId="0" fontId="8" fillId="2" borderId="37" xfId="0" applyFont="1" applyFill="1" applyBorder="1" applyAlignment="1">
      <alignment horizontal="center" vertical="center" wrapText="1"/>
    </xf>
    <xf numFmtId="0" fontId="7" fillId="2" borderId="66" xfId="0" applyFont="1" applyFill="1" applyBorder="1" applyAlignment="1">
      <alignment horizontal="center" vertical="center"/>
    </xf>
    <xf numFmtId="0" fontId="7" fillId="2" borderId="73" xfId="0" applyFont="1" applyFill="1" applyBorder="1" applyAlignment="1">
      <alignment horizontal="center" vertical="center"/>
    </xf>
    <xf numFmtId="0" fontId="7" fillId="2" borderId="76" xfId="0" applyFont="1" applyFill="1" applyBorder="1" applyAlignment="1">
      <alignment horizontal="center" vertical="center"/>
    </xf>
    <xf numFmtId="0" fontId="10" fillId="2" borderId="64" xfId="0" applyFont="1" applyFill="1" applyBorder="1" applyAlignment="1">
      <alignment horizontal="center" vertical="center"/>
    </xf>
    <xf numFmtId="0" fontId="10" fillId="2" borderId="65" xfId="0" applyFont="1" applyFill="1" applyBorder="1" applyAlignment="1">
      <alignment horizontal="center" vertical="center"/>
    </xf>
    <xf numFmtId="0" fontId="10" fillId="2" borderId="72" xfId="0" applyFont="1" applyFill="1" applyBorder="1" applyAlignment="1">
      <alignment horizontal="center" vertical="center"/>
    </xf>
    <xf numFmtId="0" fontId="10" fillId="2" borderId="71" xfId="0" applyFont="1" applyFill="1" applyBorder="1" applyAlignment="1">
      <alignment horizontal="center" vertical="center"/>
    </xf>
    <xf numFmtId="0" fontId="10" fillId="2" borderId="74" xfId="0" applyFont="1" applyFill="1" applyBorder="1" applyAlignment="1">
      <alignment horizontal="center" vertical="center"/>
    </xf>
    <xf numFmtId="0" fontId="10" fillId="2" borderId="75" xfId="0" applyFont="1" applyFill="1" applyBorder="1" applyAlignment="1">
      <alignment horizontal="center" vertical="center"/>
    </xf>
    <xf numFmtId="14" fontId="8" fillId="2" borderId="65" xfId="0" applyNumberFormat="1" applyFont="1" applyFill="1" applyBorder="1" applyAlignment="1">
      <alignment horizontal="center" vertical="center"/>
    </xf>
    <xf numFmtId="0" fontId="8" fillId="2" borderId="65" xfId="0" applyFont="1" applyFill="1" applyBorder="1" applyAlignment="1">
      <alignment horizontal="center" vertical="center"/>
    </xf>
    <xf numFmtId="0" fontId="8" fillId="2" borderId="66" xfId="0" applyFont="1" applyFill="1" applyBorder="1" applyAlignment="1">
      <alignment horizontal="center" vertical="center"/>
    </xf>
    <xf numFmtId="0" fontId="8" fillId="2" borderId="71" xfId="0" applyFont="1" applyFill="1" applyBorder="1" applyAlignment="1">
      <alignment horizontal="center" vertical="center"/>
    </xf>
    <xf numFmtId="0" fontId="8" fillId="2" borderId="73" xfId="0" applyFont="1" applyFill="1" applyBorder="1" applyAlignment="1">
      <alignment horizontal="center" vertical="center"/>
    </xf>
    <xf numFmtId="0" fontId="8" fillId="2" borderId="75" xfId="0" applyFont="1" applyFill="1" applyBorder="1" applyAlignment="1">
      <alignment horizontal="center" vertical="center"/>
    </xf>
    <xf numFmtId="0" fontId="8" fillId="2" borderId="76" xfId="0" applyFont="1" applyFill="1" applyBorder="1" applyAlignment="1">
      <alignment horizontal="center" vertical="center"/>
    </xf>
    <xf numFmtId="0" fontId="38" fillId="0" borderId="65" xfId="0" applyFont="1" applyBorder="1" applyAlignment="1">
      <alignment horizontal="center" vertical="center" wrapText="1"/>
    </xf>
    <xf numFmtId="0" fontId="38" fillId="0" borderId="66" xfId="0" applyFont="1" applyBorder="1" applyAlignment="1">
      <alignment horizontal="center" vertical="center" wrapText="1"/>
    </xf>
    <xf numFmtId="0" fontId="38" fillId="0" borderId="71" xfId="0" applyFont="1" applyBorder="1" applyAlignment="1">
      <alignment horizontal="center" vertical="center" wrapText="1"/>
    </xf>
    <xf numFmtId="0" fontId="38" fillId="0" borderId="73" xfId="0" applyFont="1" applyBorder="1" applyAlignment="1">
      <alignment horizontal="center" vertical="center" wrapText="1"/>
    </xf>
    <xf numFmtId="164" fontId="38" fillId="0" borderId="71" xfId="0" applyNumberFormat="1" applyFont="1" applyBorder="1" applyAlignment="1">
      <alignment horizontal="center" vertical="center"/>
    </xf>
    <xf numFmtId="164" fontId="38" fillId="0" borderId="73" xfId="0" applyNumberFormat="1" applyFont="1" applyBorder="1" applyAlignment="1">
      <alignment horizontal="center" vertical="center"/>
    </xf>
    <xf numFmtId="164" fontId="38" fillId="0" borderId="75" xfId="0" applyNumberFormat="1" applyFont="1" applyBorder="1" applyAlignment="1">
      <alignment horizontal="center" vertical="center"/>
    </xf>
    <xf numFmtId="164" fontId="38" fillId="0" borderId="76" xfId="0" applyNumberFormat="1" applyFont="1" applyBorder="1" applyAlignment="1">
      <alignment horizontal="center" vertical="center"/>
    </xf>
    <xf numFmtId="0" fontId="30" fillId="0" borderId="38" xfId="0" applyFont="1" applyBorder="1" applyAlignment="1">
      <alignment horizontal="center" vertical="center"/>
    </xf>
    <xf numFmtId="0" fontId="30" fillId="0" borderId="14" xfId="0" applyFont="1" applyBorder="1" applyAlignment="1">
      <alignment horizontal="center" vertical="center"/>
    </xf>
    <xf numFmtId="0" fontId="30" fillId="0" borderId="15" xfId="0" applyFont="1" applyBorder="1" applyAlignment="1">
      <alignment horizontal="center" vertical="center"/>
    </xf>
    <xf numFmtId="0" fontId="30" fillId="0" borderId="40" xfId="0" applyFont="1" applyBorder="1" applyAlignment="1">
      <alignment horizontal="center" vertical="center"/>
    </xf>
    <xf numFmtId="0" fontId="30" fillId="0" borderId="0" xfId="0" applyFont="1" applyBorder="1" applyAlignment="1">
      <alignment horizontal="center" vertical="center"/>
    </xf>
    <xf numFmtId="0" fontId="30" fillId="0" borderId="49" xfId="0" applyFont="1" applyBorder="1" applyAlignment="1">
      <alignment horizontal="center" vertical="center"/>
    </xf>
    <xf numFmtId="0" fontId="30" fillId="0" borderId="39" xfId="0" applyFont="1" applyBorder="1" applyAlignment="1">
      <alignment horizontal="center" vertical="center"/>
    </xf>
    <xf numFmtId="0" fontId="30" fillId="0" borderId="36" xfId="0" applyFont="1" applyBorder="1" applyAlignment="1">
      <alignment horizontal="center" vertical="center"/>
    </xf>
    <xf numFmtId="0" fontId="30" fillId="0" borderId="37" xfId="0" applyFont="1" applyBorder="1" applyAlignment="1">
      <alignment horizontal="center" vertical="center"/>
    </xf>
    <xf numFmtId="0" fontId="42" fillId="8" borderId="38" xfId="0" applyFont="1" applyFill="1" applyBorder="1" applyAlignment="1">
      <alignment horizontal="center" vertical="center"/>
    </xf>
    <xf numFmtId="0" fontId="42" fillId="8" borderId="14" xfId="0" applyFont="1" applyFill="1" applyBorder="1" applyAlignment="1">
      <alignment horizontal="center" vertical="center"/>
    </xf>
    <xf numFmtId="0" fontId="42" fillId="8" borderId="15" xfId="0" applyFont="1" applyFill="1" applyBorder="1" applyAlignment="1">
      <alignment horizontal="center" vertical="center"/>
    </xf>
    <xf numFmtId="0" fontId="42" fillId="8" borderId="40" xfId="0" applyFont="1" applyFill="1" applyBorder="1" applyAlignment="1">
      <alignment horizontal="center" vertical="center"/>
    </xf>
    <xf numFmtId="0" fontId="42" fillId="8" borderId="0" xfId="0" applyFont="1" applyFill="1" applyBorder="1" applyAlignment="1">
      <alignment horizontal="center" vertical="center"/>
    </xf>
    <xf numFmtId="0" fontId="42" fillId="8" borderId="49" xfId="0" applyFont="1" applyFill="1" applyBorder="1" applyAlignment="1">
      <alignment horizontal="center" vertical="center"/>
    </xf>
    <xf numFmtId="0" fontId="42" fillId="8" borderId="51" xfId="0" applyFont="1" applyFill="1" applyBorder="1" applyAlignment="1">
      <alignment horizontal="center" vertical="center"/>
    </xf>
    <xf numFmtId="0" fontId="42" fillId="8" borderId="17" xfId="0" applyFont="1" applyFill="1" applyBorder="1" applyAlignment="1">
      <alignment horizontal="center" vertical="center"/>
    </xf>
    <xf numFmtId="0" fontId="42" fillId="8" borderId="18" xfId="0" applyFont="1" applyFill="1" applyBorder="1" applyAlignment="1">
      <alignment horizontal="center" vertical="center"/>
    </xf>
    <xf numFmtId="0" fontId="10" fillId="2" borderId="38" xfId="0" applyFont="1" applyFill="1" applyBorder="1" applyAlignment="1">
      <alignment horizontal="center" vertical="center" wrapText="1"/>
    </xf>
    <xf numFmtId="0" fontId="10" fillId="2" borderId="14" xfId="0" applyFont="1" applyFill="1" applyBorder="1" applyAlignment="1">
      <alignment horizontal="center" vertical="center" wrapText="1"/>
    </xf>
    <xf numFmtId="0" fontId="10" fillId="2" borderId="40" xfId="0" applyFont="1" applyFill="1" applyBorder="1" applyAlignment="1">
      <alignment horizontal="center" vertical="center" wrapText="1"/>
    </xf>
    <xf numFmtId="0" fontId="10" fillId="2" borderId="0" xfId="0" applyFont="1" applyFill="1" applyBorder="1" applyAlignment="1">
      <alignment horizontal="center" vertical="center" wrapText="1"/>
    </xf>
    <xf numFmtId="0" fontId="10" fillId="2" borderId="39" xfId="0" applyFont="1" applyFill="1" applyBorder="1" applyAlignment="1">
      <alignment horizontal="center" vertical="center" wrapText="1"/>
    </xf>
    <xf numFmtId="0" fontId="10" fillId="2" borderId="36" xfId="0" applyFont="1" applyFill="1" applyBorder="1" applyAlignment="1">
      <alignment horizontal="center" vertical="center" wrapText="1"/>
    </xf>
    <xf numFmtId="0" fontId="28" fillId="2" borderId="65" xfId="0" applyFont="1" applyFill="1" applyBorder="1" applyAlignment="1">
      <alignment horizontal="center" vertical="center"/>
    </xf>
    <xf numFmtId="0" fontId="28" fillId="2" borderId="66" xfId="0" applyFont="1" applyFill="1" applyBorder="1" applyAlignment="1">
      <alignment horizontal="center" vertical="center"/>
    </xf>
    <xf numFmtId="0" fontId="28" fillId="2" borderId="71" xfId="0" applyFont="1" applyFill="1" applyBorder="1" applyAlignment="1">
      <alignment horizontal="center" vertical="center"/>
    </xf>
    <xf numFmtId="0" fontId="28" fillId="2" borderId="73" xfId="0" applyFont="1" applyFill="1" applyBorder="1" applyAlignment="1">
      <alignment horizontal="center" vertical="center"/>
    </xf>
    <xf numFmtId="0" fontId="28" fillId="2" borderId="75" xfId="0" applyFont="1" applyFill="1" applyBorder="1" applyAlignment="1">
      <alignment horizontal="center" vertical="center"/>
    </xf>
    <xf numFmtId="0" fontId="28" fillId="2" borderId="76" xfId="0" applyFont="1" applyFill="1" applyBorder="1" applyAlignment="1">
      <alignment horizontal="center" vertical="center"/>
    </xf>
    <xf numFmtId="0" fontId="42" fillId="2" borderId="0" xfId="0" applyFont="1" applyFill="1" applyBorder="1" applyAlignment="1">
      <alignment horizontal="center" vertical="center" wrapText="1"/>
    </xf>
    <xf numFmtId="0" fontId="28" fillId="2" borderId="44" xfId="0" applyFont="1" applyFill="1" applyBorder="1" applyAlignment="1">
      <alignment horizontal="center" vertical="center" wrapText="1"/>
    </xf>
    <xf numFmtId="0" fontId="28" fillId="2" borderId="46" xfId="0" applyFont="1" applyFill="1" applyBorder="1" applyAlignment="1">
      <alignment horizontal="center" vertical="center" wrapText="1"/>
    </xf>
    <xf numFmtId="0" fontId="29" fillId="5" borderId="38" xfId="0" applyFont="1" applyFill="1" applyBorder="1" applyAlignment="1">
      <alignment horizontal="center" vertical="center"/>
    </xf>
    <xf numFmtId="0" fontId="29" fillId="5" borderId="14" xfId="0" applyFont="1" applyFill="1" applyBorder="1" applyAlignment="1">
      <alignment horizontal="center" vertical="center"/>
    </xf>
    <xf numFmtId="0" fontId="29" fillId="5" borderId="15" xfId="0" applyFont="1" applyFill="1" applyBorder="1" applyAlignment="1">
      <alignment horizontal="center" vertical="center"/>
    </xf>
    <xf numFmtId="0" fontId="29" fillId="5" borderId="39" xfId="0" applyFont="1" applyFill="1" applyBorder="1" applyAlignment="1">
      <alignment horizontal="center" vertical="center"/>
    </xf>
    <xf numFmtId="0" fontId="29" fillId="5" borderId="36" xfId="0" applyFont="1" applyFill="1" applyBorder="1" applyAlignment="1">
      <alignment horizontal="center" vertical="center"/>
    </xf>
    <xf numFmtId="0" fontId="29" fillId="5" borderId="37" xfId="0" applyFont="1" applyFill="1" applyBorder="1" applyAlignment="1">
      <alignment horizontal="center" vertical="center"/>
    </xf>
    <xf numFmtId="0" fontId="29" fillId="5" borderId="44" xfId="0" applyFont="1" applyFill="1" applyBorder="1" applyAlignment="1">
      <alignment horizontal="center" vertical="center" textRotation="90" wrapText="1"/>
    </xf>
    <xf numFmtId="0" fontId="29" fillId="5" borderId="45" xfId="0" applyFont="1" applyFill="1" applyBorder="1" applyAlignment="1">
      <alignment horizontal="center" vertical="center" textRotation="90" wrapText="1"/>
    </xf>
    <xf numFmtId="0" fontId="29" fillId="5" borderId="46" xfId="0" applyFont="1" applyFill="1" applyBorder="1" applyAlignment="1">
      <alignment horizontal="center" vertical="center" textRotation="90" wrapText="1"/>
    </xf>
    <xf numFmtId="0" fontId="8" fillId="0" borderId="6" xfId="0" applyFont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8" fillId="0" borderId="11" xfId="0" applyFont="1" applyBorder="1" applyAlignment="1">
      <alignment horizontal="center" vertical="center" wrapText="1"/>
    </xf>
    <xf numFmtId="0" fontId="0" fillId="0" borderId="38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49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13" fillId="2" borderId="14" xfId="0" applyFont="1" applyFill="1" applyBorder="1" applyAlignment="1">
      <alignment horizontal="center" vertical="center" wrapText="1"/>
    </xf>
    <xf numFmtId="0" fontId="13" fillId="2" borderId="15" xfId="0" applyFont="1" applyFill="1" applyBorder="1" applyAlignment="1">
      <alignment horizontal="center" vertical="center" wrapText="1"/>
    </xf>
    <xf numFmtId="0" fontId="13" fillId="2" borderId="36" xfId="0" applyFont="1" applyFill="1" applyBorder="1" applyAlignment="1">
      <alignment horizontal="center" vertical="center" wrapText="1"/>
    </xf>
    <xf numFmtId="0" fontId="13" fillId="2" borderId="37" xfId="0" applyFont="1" applyFill="1" applyBorder="1" applyAlignment="1">
      <alignment horizontal="center" vertical="center" wrapText="1"/>
    </xf>
    <xf numFmtId="0" fontId="7" fillId="0" borderId="56" xfId="0" applyFont="1" applyBorder="1" applyAlignment="1">
      <alignment horizontal="center" vertical="center"/>
    </xf>
    <xf numFmtId="0" fontId="7" fillId="0" borderId="57" xfId="0" applyFont="1" applyBorder="1" applyAlignment="1">
      <alignment horizontal="center" vertical="center"/>
    </xf>
    <xf numFmtId="0" fontId="9" fillId="2" borderId="0" xfId="0" applyFont="1" applyFill="1" applyBorder="1" applyAlignment="1">
      <alignment horizontal="left" vertical="center" wrapText="1"/>
    </xf>
    <xf numFmtId="0" fontId="48" fillId="3" borderId="38" xfId="3" applyFont="1" applyFill="1" applyBorder="1" applyAlignment="1">
      <alignment horizontal="center" vertical="center"/>
    </xf>
    <xf numFmtId="0" fontId="48" fillId="3" borderId="14" xfId="3" applyFont="1" applyFill="1" applyBorder="1" applyAlignment="1">
      <alignment horizontal="center" vertical="center"/>
    </xf>
    <xf numFmtId="0" fontId="48" fillId="3" borderId="15" xfId="3" applyFont="1" applyFill="1" applyBorder="1" applyAlignment="1">
      <alignment horizontal="center" vertical="center"/>
    </xf>
    <xf numFmtId="0" fontId="48" fillId="3" borderId="40" xfId="3" applyFont="1" applyFill="1" applyBorder="1" applyAlignment="1">
      <alignment horizontal="center" vertical="center"/>
    </xf>
    <xf numFmtId="0" fontId="48" fillId="3" borderId="0" xfId="3" applyFont="1" applyFill="1" applyBorder="1" applyAlignment="1">
      <alignment horizontal="center" vertical="center"/>
    </xf>
    <xf numFmtId="0" fontId="48" fillId="3" borderId="49" xfId="3" applyFont="1" applyFill="1" applyBorder="1" applyAlignment="1">
      <alignment horizontal="center" vertical="center"/>
    </xf>
    <xf numFmtId="0" fontId="48" fillId="3" borderId="39" xfId="3" applyFont="1" applyFill="1" applyBorder="1" applyAlignment="1">
      <alignment horizontal="center" vertical="center"/>
    </xf>
    <xf numFmtId="0" fontId="48" fillId="3" borderId="36" xfId="3" applyFont="1" applyFill="1" applyBorder="1" applyAlignment="1">
      <alignment horizontal="center" vertical="center"/>
    </xf>
    <xf numFmtId="0" fontId="48" fillId="3" borderId="37" xfId="3" applyFont="1" applyFill="1" applyBorder="1" applyAlignment="1">
      <alignment horizontal="center" vertical="center"/>
    </xf>
    <xf numFmtId="0" fontId="37" fillId="7" borderId="38" xfId="3" applyFont="1" applyFill="1" applyBorder="1" applyAlignment="1">
      <alignment horizontal="center" vertical="center"/>
    </xf>
    <xf numFmtId="0" fontId="37" fillId="7" borderId="14" xfId="3" applyFont="1" applyFill="1" applyBorder="1" applyAlignment="1">
      <alignment horizontal="center" vertical="center"/>
    </xf>
    <xf numFmtId="0" fontId="37" fillId="7" borderId="40" xfId="3" applyFont="1" applyFill="1" applyBorder="1" applyAlignment="1">
      <alignment horizontal="center" vertical="center"/>
    </xf>
    <xf numFmtId="0" fontId="37" fillId="7" borderId="0" xfId="3" applyFont="1" applyFill="1" applyBorder="1" applyAlignment="1">
      <alignment horizontal="center" vertical="center"/>
    </xf>
    <xf numFmtId="0" fontId="37" fillId="7" borderId="39" xfId="3" applyFont="1" applyFill="1" applyBorder="1" applyAlignment="1">
      <alignment horizontal="center" vertical="center"/>
    </xf>
    <xf numFmtId="0" fontId="37" fillId="7" borderId="36" xfId="3" applyFont="1" applyFill="1" applyBorder="1" applyAlignment="1">
      <alignment horizontal="center" vertical="center"/>
    </xf>
    <xf numFmtId="0" fontId="28" fillId="2" borderId="38" xfId="0" applyFont="1" applyFill="1" applyBorder="1" applyAlignment="1">
      <alignment horizontal="center" vertical="center" wrapText="1"/>
    </xf>
    <xf numFmtId="0" fontId="28" fillId="2" borderId="14" xfId="0" applyFont="1" applyFill="1" applyBorder="1" applyAlignment="1">
      <alignment horizontal="center" vertical="center" wrapText="1"/>
    </xf>
    <xf numFmtId="0" fontId="28" fillId="2" borderId="15" xfId="0" applyFont="1" applyFill="1" applyBorder="1" applyAlignment="1">
      <alignment horizontal="center" vertical="center" wrapText="1"/>
    </xf>
    <xf numFmtId="0" fontId="28" fillId="2" borderId="40" xfId="0" applyFont="1" applyFill="1" applyBorder="1" applyAlignment="1">
      <alignment horizontal="center" vertical="center" wrapText="1"/>
    </xf>
    <xf numFmtId="0" fontId="28" fillId="2" borderId="0" xfId="0" applyFont="1" applyFill="1" applyBorder="1" applyAlignment="1">
      <alignment horizontal="center" vertical="center" wrapText="1"/>
    </xf>
    <xf numFmtId="0" fontId="28" fillId="2" borderId="49" xfId="0" applyFont="1" applyFill="1" applyBorder="1" applyAlignment="1">
      <alignment horizontal="center" vertical="center" wrapText="1"/>
    </xf>
    <xf numFmtId="0" fontId="28" fillId="2" borderId="39" xfId="0" applyFont="1" applyFill="1" applyBorder="1" applyAlignment="1">
      <alignment horizontal="center" vertical="center" wrapText="1"/>
    </xf>
    <xf numFmtId="0" fontId="28" fillId="2" borderId="36" xfId="0" applyFont="1" applyFill="1" applyBorder="1" applyAlignment="1">
      <alignment horizontal="center" vertical="center" wrapText="1"/>
    </xf>
    <xf numFmtId="0" fontId="28" fillId="2" borderId="37" xfId="0" applyFont="1" applyFill="1" applyBorder="1" applyAlignment="1">
      <alignment horizontal="center" vertical="center" wrapText="1"/>
    </xf>
    <xf numFmtId="0" fontId="22" fillId="19" borderId="64" xfId="0" applyFont="1" applyFill="1" applyBorder="1" applyAlignment="1">
      <alignment horizontal="center"/>
    </xf>
    <xf numFmtId="0" fontId="22" fillId="19" borderId="66" xfId="0" applyFont="1" applyFill="1" applyBorder="1" applyAlignment="1">
      <alignment horizontal="center"/>
    </xf>
    <xf numFmtId="0" fontId="22" fillId="21" borderId="88" xfId="0" applyFont="1" applyFill="1" applyBorder="1" applyAlignment="1">
      <alignment horizontal="center"/>
    </xf>
    <xf numFmtId="0" fontId="22" fillId="21" borderId="91" xfId="0" applyFont="1" applyFill="1" applyBorder="1" applyAlignment="1">
      <alignment horizontal="center"/>
    </xf>
    <xf numFmtId="0" fontId="22" fillId="11" borderId="88" xfId="0" applyFont="1" applyFill="1" applyBorder="1" applyAlignment="1">
      <alignment horizontal="center"/>
    </xf>
    <xf numFmtId="0" fontId="22" fillId="11" borderId="91" xfId="0" applyFont="1" applyFill="1" applyBorder="1" applyAlignment="1">
      <alignment horizontal="center"/>
    </xf>
    <xf numFmtId="0" fontId="43" fillId="5" borderId="38" xfId="0" applyFont="1" applyFill="1" applyBorder="1" applyAlignment="1">
      <alignment horizontal="center" vertical="center"/>
    </xf>
    <xf numFmtId="0" fontId="43" fillId="5" borderId="15" xfId="0" applyFont="1" applyFill="1" applyBorder="1" applyAlignment="1">
      <alignment horizontal="center" vertical="center"/>
    </xf>
    <xf numFmtId="0" fontId="43" fillId="5" borderId="40" xfId="0" applyFont="1" applyFill="1" applyBorder="1" applyAlignment="1">
      <alignment horizontal="center" vertical="center"/>
    </xf>
    <xf numFmtId="0" fontId="43" fillId="5" borderId="49" xfId="0" applyFont="1" applyFill="1" applyBorder="1" applyAlignment="1">
      <alignment horizontal="center" vertical="center"/>
    </xf>
    <xf numFmtId="0" fontId="43" fillId="5" borderId="39" xfId="0" applyFont="1" applyFill="1" applyBorder="1" applyAlignment="1">
      <alignment horizontal="center" vertical="center"/>
    </xf>
    <xf numFmtId="0" fontId="43" fillId="5" borderId="37" xfId="0" applyFont="1" applyFill="1" applyBorder="1" applyAlignment="1">
      <alignment horizontal="center" vertical="center"/>
    </xf>
    <xf numFmtId="0" fontId="28" fillId="3" borderId="38" xfId="0" applyFont="1" applyFill="1" applyBorder="1" applyAlignment="1">
      <alignment horizontal="center" vertical="center"/>
    </xf>
    <xf numFmtId="0" fontId="28" fillId="3" borderId="14" xfId="0" applyFont="1" applyFill="1" applyBorder="1" applyAlignment="1">
      <alignment horizontal="center" vertical="center"/>
    </xf>
    <xf numFmtId="0" fontId="28" fillId="3" borderId="15" xfId="0" applyFont="1" applyFill="1" applyBorder="1" applyAlignment="1">
      <alignment horizontal="center" vertical="center"/>
    </xf>
    <xf numFmtId="0" fontId="28" fillId="3" borderId="39" xfId="0" applyFont="1" applyFill="1" applyBorder="1" applyAlignment="1">
      <alignment horizontal="center" vertical="center"/>
    </xf>
    <xf numFmtId="0" fontId="28" fillId="3" borderId="36" xfId="0" applyFont="1" applyFill="1" applyBorder="1" applyAlignment="1">
      <alignment horizontal="center" vertical="center"/>
    </xf>
    <xf numFmtId="0" fontId="28" fillId="3" borderId="37" xfId="0" applyFont="1" applyFill="1" applyBorder="1" applyAlignment="1">
      <alignment horizontal="center" vertical="center"/>
    </xf>
    <xf numFmtId="0" fontId="54" fillId="5" borderId="89" xfId="0" applyFont="1" applyFill="1" applyBorder="1" applyAlignment="1">
      <alignment horizontal="center" vertical="center"/>
    </xf>
    <xf numFmtId="0" fontId="54" fillId="5" borderId="90" xfId="0" applyFont="1" applyFill="1" applyBorder="1" applyAlignment="1">
      <alignment horizontal="center" vertical="center"/>
    </xf>
    <xf numFmtId="0" fontId="13" fillId="19" borderId="64" xfId="0" applyFont="1" applyFill="1" applyBorder="1" applyAlignment="1">
      <alignment horizontal="center" vertical="center"/>
    </xf>
    <xf numFmtId="0" fontId="13" fillId="19" borderId="93" xfId="0" applyFont="1" applyFill="1" applyBorder="1" applyAlignment="1">
      <alignment horizontal="center" vertical="center"/>
    </xf>
    <xf numFmtId="0" fontId="13" fillId="2" borderId="74" xfId="0" applyFont="1" applyFill="1" applyBorder="1" applyAlignment="1">
      <alignment horizontal="center" vertical="center"/>
    </xf>
    <xf numFmtId="0" fontId="13" fillId="2" borderId="94" xfId="0" applyFont="1" applyFill="1" applyBorder="1" applyAlignment="1">
      <alignment horizontal="center" vertical="center"/>
    </xf>
    <xf numFmtId="0" fontId="53" fillId="19" borderId="64" xfId="0" applyFont="1" applyFill="1" applyBorder="1" applyAlignment="1">
      <alignment horizontal="center" vertical="center"/>
    </xf>
    <xf numFmtId="0" fontId="53" fillId="19" borderId="66" xfId="0" applyFont="1" applyFill="1" applyBorder="1" applyAlignment="1">
      <alignment horizontal="center" vertical="center"/>
    </xf>
    <xf numFmtId="0" fontId="13" fillId="2" borderId="76" xfId="0" applyFont="1" applyFill="1" applyBorder="1" applyAlignment="1">
      <alignment horizontal="center" vertical="center"/>
    </xf>
    <xf numFmtId="0" fontId="51" fillId="18" borderId="84" xfId="0" applyFont="1" applyFill="1" applyBorder="1" applyAlignment="1">
      <alignment horizontal="center" vertical="center"/>
    </xf>
    <xf numFmtId="0" fontId="51" fillId="18" borderId="87" xfId="0" applyFont="1" applyFill="1" applyBorder="1" applyAlignment="1">
      <alignment horizontal="center" vertical="center"/>
    </xf>
    <xf numFmtId="0" fontId="51" fillId="7" borderId="84" xfId="0" applyFont="1" applyFill="1" applyBorder="1" applyAlignment="1">
      <alignment horizontal="center" vertical="center"/>
    </xf>
    <xf numFmtId="0" fontId="51" fillId="7" borderId="87" xfId="0" applyFont="1" applyFill="1" applyBorder="1" applyAlignment="1">
      <alignment horizontal="center" vertical="center"/>
    </xf>
    <xf numFmtId="0" fontId="51" fillId="4" borderId="82" xfId="0" applyFont="1" applyFill="1" applyBorder="1" applyAlignment="1">
      <alignment horizontal="center" vertical="center"/>
    </xf>
    <xf numFmtId="0" fontId="51" fillId="4" borderId="85" xfId="0" applyFont="1" applyFill="1" applyBorder="1" applyAlignment="1">
      <alignment horizontal="center" vertical="center"/>
    </xf>
    <xf numFmtId="0" fontId="20" fillId="8" borderId="80" xfId="0" applyFont="1" applyFill="1" applyBorder="1" applyAlignment="1">
      <alignment horizontal="center" vertical="center"/>
    </xf>
    <xf numFmtId="0" fontId="20" fillId="8" borderId="70" xfId="0" applyFont="1" applyFill="1" applyBorder="1" applyAlignment="1">
      <alignment horizontal="center" vertical="center"/>
    </xf>
    <xf numFmtId="0" fontId="51" fillId="3" borderId="27" xfId="0" applyFont="1" applyFill="1" applyBorder="1" applyAlignment="1">
      <alignment horizontal="center" vertical="center"/>
    </xf>
    <xf numFmtId="0" fontId="51" fillId="3" borderId="67" xfId="0" applyFont="1" applyFill="1" applyBorder="1" applyAlignment="1">
      <alignment horizontal="center" vertical="center"/>
    </xf>
    <xf numFmtId="0" fontId="51" fillId="5" borderId="27" xfId="0" applyFont="1" applyFill="1" applyBorder="1" applyAlignment="1">
      <alignment horizontal="center" vertical="center"/>
    </xf>
    <xf numFmtId="0" fontId="51" fillId="5" borderId="67" xfId="0" applyFont="1" applyFill="1" applyBorder="1" applyAlignment="1">
      <alignment horizontal="center" vertical="center"/>
    </xf>
    <xf numFmtId="0" fontId="22" fillId="22" borderId="64" xfId="0" applyFont="1" applyFill="1" applyBorder="1" applyAlignment="1">
      <alignment horizontal="center"/>
    </xf>
    <xf numFmtId="0" fontId="22" fillId="22" borderId="66" xfId="0" applyFont="1" applyFill="1" applyBorder="1" applyAlignment="1">
      <alignment horizontal="center"/>
    </xf>
    <xf numFmtId="0" fontId="13" fillId="7" borderId="38" xfId="3" applyFont="1" applyFill="1" applyBorder="1" applyAlignment="1">
      <alignment horizontal="center" vertical="center"/>
    </xf>
    <xf numFmtId="0" fontId="13" fillId="7" borderId="15" xfId="3" applyFont="1" applyFill="1" applyBorder="1" applyAlignment="1">
      <alignment horizontal="center" vertical="center"/>
    </xf>
    <xf numFmtId="0" fontId="13" fillId="7" borderId="40" xfId="3" applyFont="1" applyFill="1" applyBorder="1" applyAlignment="1">
      <alignment horizontal="center" vertical="center"/>
    </xf>
    <xf numFmtId="0" fontId="13" fillId="7" borderId="49" xfId="3" applyFont="1" applyFill="1" applyBorder="1" applyAlignment="1">
      <alignment horizontal="center" vertical="center"/>
    </xf>
    <xf numFmtId="0" fontId="13" fillId="7" borderId="39" xfId="3" applyFont="1" applyFill="1" applyBorder="1" applyAlignment="1">
      <alignment horizontal="center" vertical="center"/>
    </xf>
    <xf numFmtId="0" fontId="13" fillId="7" borderId="37" xfId="3" applyFont="1" applyFill="1" applyBorder="1" applyAlignment="1">
      <alignment horizontal="center" vertical="center"/>
    </xf>
    <xf numFmtId="0" fontId="20" fillId="24" borderId="96" xfId="0" applyFont="1" applyFill="1" applyBorder="1" applyAlignment="1">
      <alignment horizontal="center"/>
    </xf>
    <xf numFmtId="0" fontId="20" fillId="24" borderId="97" xfId="0" applyFont="1" applyFill="1" applyBorder="1" applyAlignment="1">
      <alignment horizontal="center"/>
    </xf>
    <xf numFmtId="0" fontId="20" fillId="24" borderId="95" xfId="0" applyFont="1" applyFill="1" applyBorder="1" applyAlignment="1">
      <alignment horizontal="center"/>
    </xf>
    <xf numFmtId="0" fontId="56" fillId="0" borderId="40" xfId="0" applyFont="1" applyBorder="1" applyAlignment="1">
      <alignment horizontal="center" vertical="center"/>
    </xf>
    <xf numFmtId="0" fontId="56" fillId="0" borderId="0" xfId="0" applyFont="1" applyBorder="1" applyAlignment="1">
      <alignment horizontal="center" vertical="center"/>
    </xf>
    <xf numFmtId="0" fontId="56" fillId="0" borderId="49" xfId="0" applyFont="1" applyBorder="1" applyAlignment="1">
      <alignment horizontal="center" vertical="center"/>
    </xf>
    <xf numFmtId="0" fontId="56" fillId="0" borderId="39" xfId="0" applyFont="1" applyBorder="1" applyAlignment="1">
      <alignment horizontal="center" vertical="center"/>
    </xf>
    <xf numFmtId="0" fontId="56" fillId="0" borderId="36" xfId="0" applyFont="1" applyBorder="1" applyAlignment="1">
      <alignment horizontal="center" vertical="center"/>
    </xf>
    <xf numFmtId="0" fontId="56" fillId="0" borderId="37" xfId="0" applyFont="1" applyBorder="1" applyAlignment="1">
      <alignment horizontal="center" vertical="center"/>
    </xf>
    <xf numFmtId="0" fontId="20" fillId="8" borderId="38" xfId="0" applyFont="1" applyFill="1" applyBorder="1" applyAlignment="1">
      <alignment horizontal="center" vertical="center"/>
    </xf>
    <xf numFmtId="0" fontId="20" fillId="8" borderId="14" xfId="0" applyFont="1" applyFill="1" applyBorder="1" applyAlignment="1">
      <alignment horizontal="center" vertical="center"/>
    </xf>
    <xf numFmtId="0" fontId="20" fillId="8" borderId="15" xfId="0" applyFont="1" applyFill="1" applyBorder="1" applyAlignment="1">
      <alignment horizontal="center" vertical="center"/>
    </xf>
    <xf numFmtId="0" fontId="20" fillId="8" borderId="51" xfId="0" applyFont="1" applyFill="1" applyBorder="1" applyAlignment="1">
      <alignment horizontal="center" vertical="center"/>
    </xf>
    <xf numFmtId="0" fontId="20" fillId="8" borderId="17" xfId="0" applyFont="1" applyFill="1" applyBorder="1" applyAlignment="1">
      <alignment horizontal="center" vertical="center"/>
    </xf>
    <xf numFmtId="0" fontId="20" fillId="8" borderId="18" xfId="0" applyFont="1" applyFill="1" applyBorder="1" applyAlignment="1">
      <alignment horizontal="center" vertical="center"/>
    </xf>
    <xf numFmtId="0" fontId="46" fillId="2" borderId="40" xfId="0" applyFont="1" applyFill="1" applyBorder="1" applyAlignment="1" applyProtection="1">
      <alignment horizontal="center" vertical="center"/>
      <protection locked="0"/>
    </xf>
    <xf numFmtId="0" fontId="46" fillId="2" borderId="0" xfId="0" applyFont="1" applyFill="1" applyBorder="1" applyAlignment="1" applyProtection="1">
      <alignment horizontal="center" vertical="center"/>
      <protection locked="0"/>
    </xf>
    <xf numFmtId="0" fontId="46" fillId="2" borderId="49" xfId="0" applyFont="1" applyFill="1" applyBorder="1" applyAlignment="1" applyProtection="1">
      <alignment horizontal="center" vertical="center"/>
      <protection locked="0"/>
    </xf>
    <xf numFmtId="0" fontId="46" fillId="2" borderId="39" xfId="0" applyFont="1" applyFill="1" applyBorder="1" applyAlignment="1" applyProtection="1">
      <alignment horizontal="center" vertical="center"/>
      <protection locked="0"/>
    </xf>
    <xf numFmtId="0" fontId="46" fillId="2" borderId="36" xfId="0" applyFont="1" applyFill="1" applyBorder="1" applyAlignment="1" applyProtection="1">
      <alignment horizontal="center" vertical="center"/>
      <protection locked="0"/>
    </xf>
    <xf numFmtId="0" fontId="46" fillId="2" borderId="37" xfId="0" applyFont="1" applyFill="1" applyBorder="1" applyAlignment="1" applyProtection="1">
      <alignment horizontal="center" vertical="center"/>
      <protection locked="0"/>
    </xf>
    <xf numFmtId="0" fontId="51" fillId="5" borderId="89" xfId="0" applyFont="1" applyFill="1" applyBorder="1" applyAlignment="1">
      <alignment horizontal="center"/>
    </xf>
    <xf numFmtId="0" fontId="51" fillId="5" borderId="92" xfId="0" applyFont="1" applyFill="1" applyBorder="1" applyAlignment="1">
      <alignment horizontal="center"/>
    </xf>
    <xf numFmtId="0" fontId="51" fillId="5" borderId="90" xfId="0" applyFont="1" applyFill="1" applyBorder="1" applyAlignment="1">
      <alignment horizontal="center"/>
    </xf>
    <xf numFmtId="0" fontId="20" fillId="3" borderId="38" xfId="0" applyFont="1" applyFill="1" applyBorder="1" applyAlignment="1">
      <alignment horizontal="center" vertical="center"/>
    </xf>
    <xf numFmtId="0" fontId="20" fillId="3" borderId="14" xfId="0" applyFont="1" applyFill="1" applyBorder="1" applyAlignment="1">
      <alignment horizontal="center" vertical="center"/>
    </xf>
    <xf numFmtId="0" fontId="20" fillId="3" borderId="15" xfId="0" applyFont="1" applyFill="1" applyBorder="1" applyAlignment="1">
      <alignment horizontal="center" vertical="center"/>
    </xf>
    <xf numFmtId="0" fontId="20" fillId="3" borderId="39" xfId="0" applyFont="1" applyFill="1" applyBorder="1" applyAlignment="1">
      <alignment horizontal="center" vertical="center"/>
    </xf>
    <xf numFmtId="0" fontId="20" fillId="3" borderId="36" xfId="0" applyFont="1" applyFill="1" applyBorder="1" applyAlignment="1">
      <alignment horizontal="center" vertical="center"/>
    </xf>
    <xf numFmtId="0" fontId="20" fillId="3" borderId="37" xfId="0" applyFont="1" applyFill="1" applyBorder="1" applyAlignment="1">
      <alignment horizontal="center" vertical="center"/>
    </xf>
    <xf numFmtId="0" fontId="22" fillId="10" borderId="64" xfId="0" applyFont="1" applyFill="1" applyBorder="1" applyAlignment="1">
      <alignment horizontal="center"/>
    </xf>
    <xf numFmtId="0" fontId="22" fillId="10" borderId="66" xfId="0" applyFont="1" applyFill="1" applyBorder="1" applyAlignment="1">
      <alignment horizontal="center"/>
    </xf>
    <xf numFmtId="0" fontId="22" fillId="9" borderId="64" xfId="0" applyFont="1" applyFill="1" applyBorder="1" applyAlignment="1">
      <alignment horizontal="center"/>
    </xf>
    <xf numFmtId="0" fontId="22" fillId="9" borderId="66" xfId="0" applyFont="1" applyFill="1" applyBorder="1" applyAlignment="1">
      <alignment horizontal="center"/>
    </xf>
    <xf numFmtId="14" fontId="0" fillId="0" borderId="71" xfId="0" applyNumberFormat="1" applyBorder="1" applyAlignment="1">
      <alignment horizontal="center" vertical="center"/>
    </xf>
    <xf numFmtId="0" fontId="0" fillId="0" borderId="71" xfId="0" applyNumberFormat="1" applyBorder="1" applyAlignment="1">
      <alignment horizontal="center" vertical="center"/>
    </xf>
    <xf numFmtId="0" fontId="47" fillId="7" borderId="38" xfId="3" applyFill="1" applyBorder="1" applyAlignment="1">
      <alignment horizontal="center" vertical="center"/>
    </xf>
    <xf numFmtId="0" fontId="47" fillId="7" borderId="15" xfId="3" applyFill="1" applyBorder="1" applyAlignment="1">
      <alignment horizontal="center" vertical="center"/>
    </xf>
    <xf numFmtId="0" fontId="47" fillId="7" borderId="40" xfId="3" applyFill="1" applyBorder="1" applyAlignment="1">
      <alignment horizontal="center" vertical="center"/>
    </xf>
    <xf numFmtId="0" fontId="47" fillId="7" borderId="49" xfId="3" applyFill="1" applyBorder="1" applyAlignment="1">
      <alignment horizontal="center" vertical="center"/>
    </xf>
    <xf numFmtId="0" fontId="47" fillId="7" borderId="39" xfId="3" applyFill="1" applyBorder="1" applyAlignment="1">
      <alignment horizontal="center" vertical="center"/>
    </xf>
    <xf numFmtId="0" fontId="47" fillId="7" borderId="37" xfId="3" applyFill="1" applyBorder="1" applyAlignment="1">
      <alignment horizontal="center" vertical="center"/>
    </xf>
    <xf numFmtId="14" fontId="59" fillId="0" borderId="38" xfId="0" applyNumberFormat="1" applyFont="1" applyBorder="1" applyAlignment="1">
      <alignment horizontal="center" vertical="center"/>
    </xf>
    <xf numFmtId="14" fontId="59" fillId="0" borderId="14" xfId="0" applyNumberFormat="1" applyFont="1" applyBorder="1" applyAlignment="1">
      <alignment horizontal="center" vertical="center"/>
    </xf>
    <xf numFmtId="14" fontId="59" fillId="0" borderId="15" xfId="0" applyNumberFormat="1" applyFont="1" applyBorder="1" applyAlignment="1">
      <alignment horizontal="center" vertical="center"/>
    </xf>
    <xf numFmtId="14" fontId="59" fillId="0" borderId="39" xfId="0" applyNumberFormat="1" applyFont="1" applyBorder="1" applyAlignment="1">
      <alignment horizontal="center" vertical="center"/>
    </xf>
    <xf numFmtId="14" fontId="59" fillId="0" borderId="36" xfId="0" applyNumberFormat="1" applyFont="1" applyBorder="1" applyAlignment="1">
      <alignment horizontal="center" vertical="center"/>
    </xf>
    <xf numFmtId="14" fontId="59" fillId="0" borderId="37" xfId="0" applyNumberFormat="1" applyFont="1" applyBorder="1" applyAlignment="1">
      <alignment horizontal="center" vertical="center"/>
    </xf>
    <xf numFmtId="0" fontId="32" fillId="0" borderId="71" xfId="0" applyFont="1" applyBorder="1" applyAlignment="1">
      <alignment horizontal="center" vertical="center"/>
    </xf>
    <xf numFmtId="0" fontId="1" fillId="4" borderId="71" xfId="0" applyFont="1" applyFill="1" applyBorder="1" applyAlignment="1">
      <alignment horizontal="center" vertical="center"/>
    </xf>
    <xf numFmtId="0" fontId="13" fillId="2" borderId="71" xfId="0" applyFont="1" applyFill="1" applyBorder="1" applyAlignment="1">
      <alignment horizontal="left"/>
    </xf>
    <xf numFmtId="0" fontId="13" fillId="2" borderId="71" xfId="3" applyFont="1" applyFill="1" applyBorder="1" applyAlignment="1">
      <alignment horizontal="left" vertical="center"/>
    </xf>
    <xf numFmtId="0" fontId="13" fillId="2" borderId="71" xfId="0" applyFont="1" applyFill="1" applyBorder="1" applyAlignment="1">
      <alignment horizontal="left" vertical="center"/>
    </xf>
    <xf numFmtId="0" fontId="13" fillId="2" borderId="100" xfId="3" applyFont="1" applyFill="1" applyBorder="1" applyAlignment="1">
      <alignment horizontal="left" vertical="center"/>
    </xf>
    <xf numFmtId="0" fontId="57" fillId="0" borderId="71" xfId="0" applyFont="1" applyBorder="1" applyAlignment="1" applyProtection="1">
      <alignment horizontal="left"/>
    </xf>
    <xf numFmtId="0" fontId="13" fillId="2" borderId="100" xfId="0" applyFont="1" applyFill="1" applyBorder="1" applyAlignment="1">
      <alignment horizontal="left"/>
    </xf>
  </cellXfs>
  <cellStyles count="4">
    <cellStyle name="Lien hypertexte" xfId="3" builtinId="8"/>
    <cellStyle name="Normal" xfId="0" builtinId="0"/>
    <cellStyle name="Normal 3" xfId="1" xr:uid="{00000000-0005-0000-0000-000001000000}"/>
    <cellStyle name="Normale_CC_51890708-711_TRANCIA SVILUPPO_7.5.1-H" xfId="2" xr:uid="{00000000-0005-0000-0000-000002000000}"/>
  </cellStyles>
  <dxfs count="706"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FFB7B7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4FCCD"/>
        </patternFill>
      </fill>
    </dxf>
    <dxf>
      <fill>
        <patternFill>
          <bgColor rgb="FFF46CD7"/>
        </patternFill>
      </fill>
    </dxf>
    <dxf>
      <fill>
        <patternFill>
          <bgColor rgb="FFFF000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9B9B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9B9B"/>
        </patternFill>
      </fill>
    </dxf>
    <dxf>
      <fill>
        <patternFill>
          <bgColor rgb="FF00B0F0"/>
        </patternFill>
      </fill>
    </dxf>
    <dxf>
      <fill>
        <patternFill>
          <fgColor auto="1"/>
          <bgColor rgb="FF00B050"/>
        </patternFill>
      </fill>
    </dxf>
    <dxf>
      <font>
        <b/>
        <i val="0"/>
      </font>
      <fill>
        <patternFill>
          <bgColor rgb="FFFF00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00B0F0"/>
        </patternFill>
      </fill>
    </dxf>
  </dxfs>
  <tableStyles count="0" defaultTableStyle="TableStyleMedium9" defaultPivotStyle="PivotStyleLight16"/>
  <colors>
    <mruColors>
      <color rgb="FFF46CD7"/>
      <color rgb="FFFFB7B7"/>
      <color rgb="FFFF8B8B"/>
      <color rgb="FFC4FCCD"/>
      <color rgb="FFFF9B9B"/>
      <color rgb="FFFF9F9F"/>
      <color rgb="FF9AFCB1"/>
      <color rgb="FFFCFFDD"/>
      <color rgb="FFBDEEF9"/>
      <color rgb="FFE7FEE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18" Type="http://schemas.openxmlformats.org/officeDocument/2006/relationships/image" Target="../media/image41.png"/><Relationship Id="rId3" Type="http://schemas.openxmlformats.org/officeDocument/2006/relationships/image" Target="../media/image26.png"/><Relationship Id="rId21" Type="http://schemas.openxmlformats.org/officeDocument/2006/relationships/image" Target="../media/image44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17" Type="http://schemas.openxmlformats.org/officeDocument/2006/relationships/image" Target="../media/image40.pn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43.png"/><Relationship Id="rId1" Type="http://schemas.openxmlformats.org/officeDocument/2006/relationships/image" Target="../media/image1.jpe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5" Type="http://schemas.openxmlformats.org/officeDocument/2006/relationships/image" Target="../media/image38.png"/><Relationship Id="rId10" Type="http://schemas.openxmlformats.org/officeDocument/2006/relationships/image" Target="../media/image33.png"/><Relationship Id="rId19" Type="http://schemas.openxmlformats.org/officeDocument/2006/relationships/image" Target="../media/image42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jpeg"/><Relationship Id="rId13" Type="http://schemas.openxmlformats.org/officeDocument/2006/relationships/image" Target="../media/image56.png"/><Relationship Id="rId3" Type="http://schemas.openxmlformats.org/officeDocument/2006/relationships/image" Target="../media/image47.png"/><Relationship Id="rId7" Type="http://schemas.openxmlformats.org/officeDocument/2006/relationships/image" Target="../media/image51.png"/><Relationship Id="rId12" Type="http://schemas.openxmlformats.org/officeDocument/2006/relationships/image" Target="../media/image55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50.png"/><Relationship Id="rId11" Type="http://schemas.openxmlformats.org/officeDocument/2006/relationships/image" Target="../media/image54.png"/><Relationship Id="rId5" Type="http://schemas.openxmlformats.org/officeDocument/2006/relationships/image" Target="../media/image49.png"/><Relationship Id="rId10" Type="http://schemas.openxmlformats.org/officeDocument/2006/relationships/image" Target="../media/image53.png"/><Relationship Id="rId4" Type="http://schemas.openxmlformats.org/officeDocument/2006/relationships/image" Target="../media/image48.png"/><Relationship Id="rId9" Type="http://schemas.openxmlformats.org/officeDocument/2006/relationships/image" Target="../media/image5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13" Type="http://schemas.openxmlformats.org/officeDocument/2006/relationships/image" Target="../media/image66.png"/><Relationship Id="rId18" Type="http://schemas.openxmlformats.org/officeDocument/2006/relationships/image" Target="../media/image71.png"/><Relationship Id="rId26" Type="http://schemas.openxmlformats.org/officeDocument/2006/relationships/image" Target="../media/image79.png"/><Relationship Id="rId3" Type="http://schemas.openxmlformats.org/officeDocument/2006/relationships/image" Target="../media/image26.png"/><Relationship Id="rId21" Type="http://schemas.openxmlformats.org/officeDocument/2006/relationships/image" Target="../media/image74.png"/><Relationship Id="rId7" Type="http://schemas.openxmlformats.org/officeDocument/2006/relationships/image" Target="../media/image60.png"/><Relationship Id="rId12" Type="http://schemas.openxmlformats.org/officeDocument/2006/relationships/image" Target="../media/image65.png"/><Relationship Id="rId17" Type="http://schemas.openxmlformats.org/officeDocument/2006/relationships/image" Target="../media/image70.png"/><Relationship Id="rId25" Type="http://schemas.openxmlformats.org/officeDocument/2006/relationships/image" Target="../media/image78.png"/><Relationship Id="rId2" Type="http://schemas.openxmlformats.org/officeDocument/2006/relationships/image" Target="../media/image25.png"/><Relationship Id="rId16" Type="http://schemas.openxmlformats.org/officeDocument/2006/relationships/image" Target="../media/image69.png"/><Relationship Id="rId20" Type="http://schemas.openxmlformats.org/officeDocument/2006/relationships/image" Target="../media/image73.png"/><Relationship Id="rId29" Type="http://schemas.openxmlformats.org/officeDocument/2006/relationships/image" Target="../media/image82.png"/><Relationship Id="rId1" Type="http://schemas.openxmlformats.org/officeDocument/2006/relationships/image" Target="../media/image1.jpeg"/><Relationship Id="rId6" Type="http://schemas.openxmlformats.org/officeDocument/2006/relationships/image" Target="../media/image59.png"/><Relationship Id="rId11" Type="http://schemas.openxmlformats.org/officeDocument/2006/relationships/image" Target="../media/image64.png"/><Relationship Id="rId24" Type="http://schemas.openxmlformats.org/officeDocument/2006/relationships/image" Target="../media/image77.png"/><Relationship Id="rId32" Type="http://schemas.openxmlformats.org/officeDocument/2006/relationships/image" Target="../media/image85.png"/><Relationship Id="rId5" Type="http://schemas.openxmlformats.org/officeDocument/2006/relationships/image" Target="../media/image58.png"/><Relationship Id="rId15" Type="http://schemas.openxmlformats.org/officeDocument/2006/relationships/image" Target="../media/image68.png"/><Relationship Id="rId23" Type="http://schemas.openxmlformats.org/officeDocument/2006/relationships/image" Target="../media/image76.png"/><Relationship Id="rId28" Type="http://schemas.openxmlformats.org/officeDocument/2006/relationships/image" Target="../media/image81.png"/><Relationship Id="rId10" Type="http://schemas.openxmlformats.org/officeDocument/2006/relationships/image" Target="../media/image63.png"/><Relationship Id="rId19" Type="http://schemas.openxmlformats.org/officeDocument/2006/relationships/image" Target="../media/image72.png"/><Relationship Id="rId31" Type="http://schemas.openxmlformats.org/officeDocument/2006/relationships/image" Target="../media/image84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7.jpeg"/><Relationship Id="rId22" Type="http://schemas.openxmlformats.org/officeDocument/2006/relationships/image" Target="../media/image75.png"/><Relationship Id="rId27" Type="http://schemas.openxmlformats.org/officeDocument/2006/relationships/image" Target="../media/image80.png"/><Relationship Id="rId30" Type="http://schemas.openxmlformats.org/officeDocument/2006/relationships/image" Target="../media/image8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2</xdr:col>
      <xdr:colOff>123825</xdr:colOff>
      <xdr:row>0</xdr:row>
      <xdr:rowOff>79375</xdr:rowOff>
    </xdr:from>
    <xdr:to>
      <xdr:col>6</xdr:col>
      <xdr:colOff>444500</xdr:colOff>
      <xdr:row>2</xdr:row>
      <xdr:rowOff>134758</xdr:rowOff>
    </xdr:to>
    <xdr:pic>
      <xdr:nvPicPr>
        <xdr:cNvPr id="2" name="Picture 3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647825" y="79375"/>
          <a:ext cx="3368675" cy="4363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21167</xdr:colOff>
      <xdr:row>1</xdr:row>
      <xdr:rowOff>1</xdr:rowOff>
    </xdr:from>
    <xdr:to>
      <xdr:col>3</xdr:col>
      <xdr:colOff>598401</xdr:colOff>
      <xdr:row>2</xdr:row>
      <xdr:rowOff>108234</xdr:rowOff>
    </xdr:to>
    <xdr:pic>
      <xdr:nvPicPr>
        <xdr:cNvPr id="71" name="Picture 3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21167" y="201707"/>
          <a:ext cx="2392587" cy="3099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absolute">
    <xdr:from>
      <xdr:col>0</xdr:col>
      <xdr:colOff>201706</xdr:colOff>
      <xdr:row>9</xdr:row>
      <xdr:rowOff>50985</xdr:rowOff>
    </xdr:from>
    <xdr:to>
      <xdr:col>2</xdr:col>
      <xdr:colOff>573373</xdr:colOff>
      <xdr:row>12</xdr:row>
      <xdr:rowOff>133350</xdr:rowOff>
    </xdr:to>
    <xdr:pic>
      <xdr:nvPicPr>
        <xdr:cNvPr id="36" name="Imag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47320" r="12687"/>
        <a:stretch/>
      </xdr:blipFill>
      <xdr:spPr>
        <a:xfrm>
          <a:off x="201706" y="1899956"/>
          <a:ext cx="1581902" cy="687482"/>
        </a:xfrm>
        <a:prstGeom prst="rect">
          <a:avLst/>
        </a:prstGeom>
      </xdr:spPr>
    </xdr:pic>
    <xdr:clientData/>
  </xdr:twoCellAnchor>
  <xdr:twoCellAnchor editAs="absolute">
    <xdr:from>
      <xdr:col>3</xdr:col>
      <xdr:colOff>285750</xdr:colOff>
      <xdr:row>9</xdr:row>
      <xdr:rowOff>19050</xdr:rowOff>
    </xdr:from>
    <xdr:to>
      <xdr:col>5</xdr:col>
      <xdr:colOff>531070</xdr:colOff>
      <xdr:row>12</xdr:row>
      <xdr:rowOff>166408</xdr:rowOff>
    </xdr:to>
    <xdr:pic>
      <xdr:nvPicPr>
        <xdr:cNvPr id="34" name="Image 26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 t="39439" b="26947"/>
        <a:stretch>
          <a:fillRect/>
        </a:stretch>
      </xdr:blipFill>
      <xdr:spPr>
        <a:xfrm>
          <a:off x="2101103" y="1868021"/>
          <a:ext cx="1455555" cy="752475"/>
        </a:xfrm>
        <a:prstGeom prst="rect">
          <a:avLst/>
        </a:prstGeom>
      </xdr:spPr>
    </xdr:pic>
    <xdr:clientData/>
  </xdr:twoCellAnchor>
  <xdr:twoCellAnchor editAs="absolute">
    <xdr:from>
      <xdr:col>6</xdr:col>
      <xdr:colOff>214991</xdr:colOff>
      <xdr:row>9</xdr:row>
      <xdr:rowOff>13607</xdr:rowOff>
    </xdr:from>
    <xdr:to>
      <xdr:col>8</xdr:col>
      <xdr:colOff>395966</xdr:colOff>
      <xdr:row>12</xdr:row>
      <xdr:rowOff>185057</xdr:rowOff>
    </xdr:to>
    <xdr:pic>
      <xdr:nvPicPr>
        <xdr:cNvPr id="37" name="Picture 2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3845697" y="1862578"/>
          <a:ext cx="1391210" cy="77656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absolute">
    <xdr:from>
      <xdr:col>9</xdr:col>
      <xdr:colOff>296635</xdr:colOff>
      <xdr:row>9</xdr:row>
      <xdr:rowOff>13607</xdr:rowOff>
    </xdr:from>
    <xdr:to>
      <xdr:col>11</xdr:col>
      <xdr:colOff>447675</xdr:colOff>
      <xdr:row>12</xdr:row>
      <xdr:rowOff>194582</xdr:rowOff>
    </xdr:to>
    <xdr:pic>
      <xdr:nvPicPr>
        <xdr:cNvPr id="38" name="Picture 3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/>
        <a:srcRect r="18263"/>
        <a:stretch/>
      </xdr:blipFill>
      <xdr:spPr bwMode="auto">
        <a:xfrm>
          <a:off x="5742694" y="1862578"/>
          <a:ext cx="1361275" cy="7860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absolute">
    <xdr:from>
      <xdr:col>15</xdr:col>
      <xdr:colOff>323849</xdr:colOff>
      <xdr:row>9</xdr:row>
      <xdr:rowOff>38100</xdr:rowOff>
    </xdr:from>
    <xdr:to>
      <xdr:col>17</xdr:col>
      <xdr:colOff>370915</xdr:colOff>
      <xdr:row>12</xdr:row>
      <xdr:rowOff>153254</xdr:rowOff>
    </xdr:to>
    <xdr:pic>
      <xdr:nvPicPr>
        <xdr:cNvPr id="42" name="Image 159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/>
        <a:srcRect l="6464" r="8212"/>
        <a:stretch/>
      </xdr:blipFill>
      <xdr:spPr>
        <a:xfrm>
          <a:off x="9467849" y="1876425"/>
          <a:ext cx="1257301" cy="720271"/>
        </a:xfrm>
        <a:prstGeom prst="rect">
          <a:avLst/>
        </a:prstGeom>
      </xdr:spPr>
    </xdr:pic>
    <xdr:clientData/>
  </xdr:twoCellAnchor>
  <xdr:twoCellAnchor editAs="absolute">
    <xdr:from>
      <xdr:col>18</xdr:col>
      <xdr:colOff>487366</xdr:colOff>
      <xdr:row>9</xdr:row>
      <xdr:rowOff>147107</xdr:rowOff>
    </xdr:from>
    <xdr:to>
      <xdr:col>20</xdr:col>
      <xdr:colOff>203101</xdr:colOff>
      <xdr:row>12</xdr:row>
      <xdr:rowOff>122562</xdr:rowOff>
    </xdr:to>
    <xdr:pic>
      <xdr:nvPicPr>
        <xdr:cNvPr id="43" name="Imag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460166" y="1985432"/>
          <a:ext cx="925970" cy="580572"/>
        </a:xfrm>
        <a:prstGeom prst="rect">
          <a:avLst/>
        </a:prstGeom>
      </xdr:spPr>
    </xdr:pic>
    <xdr:clientData/>
  </xdr:twoCellAnchor>
  <xdr:twoCellAnchor editAs="absolute">
    <xdr:from>
      <xdr:col>0</xdr:col>
      <xdr:colOff>221794</xdr:colOff>
      <xdr:row>17</xdr:row>
      <xdr:rowOff>23132</xdr:rowOff>
    </xdr:from>
    <xdr:to>
      <xdr:col>2</xdr:col>
      <xdr:colOff>402769</xdr:colOff>
      <xdr:row>20</xdr:row>
      <xdr:rowOff>194582</xdr:rowOff>
    </xdr:to>
    <xdr:pic>
      <xdr:nvPicPr>
        <xdr:cNvPr id="44" name="Picture 5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221794" y="3461657"/>
          <a:ext cx="1400175" cy="771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absolute">
    <xdr:from>
      <xdr:col>9</xdr:col>
      <xdr:colOff>304799</xdr:colOff>
      <xdr:row>17</xdr:row>
      <xdr:rowOff>57150</xdr:rowOff>
    </xdr:from>
    <xdr:to>
      <xdr:col>11</xdr:col>
      <xdr:colOff>320477</xdr:colOff>
      <xdr:row>20</xdr:row>
      <xdr:rowOff>174210</xdr:rowOff>
    </xdr:to>
    <xdr:pic>
      <xdr:nvPicPr>
        <xdr:cNvPr id="47" name="Image 73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/>
        <a:srcRect l="20408" t="8307" b="23734"/>
        <a:stretch/>
      </xdr:blipFill>
      <xdr:spPr>
        <a:xfrm>
          <a:off x="5791199" y="3495675"/>
          <a:ext cx="1225913" cy="722177"/>
        </a:xfrm>
        <a:prstGeom prst="rect">
          <a:avLst/>
        </a:prstGeom>
      </xdr:spPr>
    </xdr:pic>
    <xdr:clientData/>
  </xdr:twoCellAnchor>
  <xdr:twoCellAnchor editAs="absolute">
    <xdr:from>
      <xdr:col>12</xdr:col>
      <xdr:colOff>333375</xdr:colOff>
      <xdr:row>17</xdr:row>
      <xdr:rowOff>38100</xdr:rowOff>
    </xdr:from>
    <xdr:to>
      <xdr:col>14</xdr:col>
      <xdr:colOff>361390</xdr:colOff>
      <xdr:row>20</xdr:row>
      <xdr:rowOff>178020</xdr:rowOff>
    </xdr:to>
    <xdr:pic>
      <xdr:nvPicPr>
        <xdr:cNvPr id="48" name="Image 74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/>
        <a:srcRect l="12164" t="9592" r="12534" b="9592"/>
        <a:stretch/>
      </xdr:blipFill>
      <xdr:spPr>
        <a:xfrm>
          <a:off x="7648575" y="3476625"/>
          <a:ext cx="1238250" cy="745037"/>
        </a:xfrm>
        <a:prstGeom prst="rect">
          <a:avLst/>
        </a:prstGeom>
      </xdr:spPr>
    </xdr:pic>
    <xdr:clientData/>
  </xdr:twoCellAnchor>
  <xdr:twoCellAnchor editAs="absolute">
    <xdr:from>
      <xdr:col>15</xdr:col>
      <xdr:colOff>371475</xdr:colOff>
      <xdr:row>17</xdr:row>
      <xdr:rowOff>57150</xdr:rowOff>
    </xdr:from>
    <xdr:to>
      <xdr:col>17</xdr:col>
      <xdr:colOff>310953</xdr:colOff>
      <xdr:row>20</xdr:row>
      <xdr:rowOff>155795</xdr:rowOff>
    </xdr:to>
    <xdr:pic>
      <xdr:nvPicPr>
        <xdr:cNvPr id="49" name="Image 62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t="17467" b="17467"/>
        <a:stretch>
          <a:fillRect/>
        </a:stretch>
      </xdr:blipFill>
      <xdr:spPr>
        <a:xfrm>
          <a:off x="9515475" y="3495675"/>
          <a:ext cx="1149713" cy="703762"/>
        </a:xfrm>
        <a:prstGeom prst="rect">
          <a:avLst/>
        </a:prstGeom>
      </xdr:spPr>
    </xdr:pic>
    <xdr:clientData/>
  </xdr:twoCellAnchor>
  <xdr:twoCellAnchor editAs="absolute">
    <xdr:from>
      <xdr:col>0</xdr:col>
      <xdr:colOff>337297</xdr:colOff>
      <xdr:row>33</xdr:row>
      <xdr:rowOff>44822</xdr:rowOff>
    </xdr:from>
    <xdr:to>
      <xdr:col>2</xdr:col>
      <xdr:colOff>276225</xdr:colOff>
      <xdr:row>36</xdr:row>
      <xdr:rowOff>179294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/>
        <a:srcRect l="-1" t="8333" r="9799"/>
        <a:stretch/>
      </xdr:blipFill>
      <xdr:spPr>
        <a:xfrm>
          <a:off x="337297" y="6734734"/>
          <a:ext cx="1149163" cy="739589"/>
        </a:xfrm>
        <a:prstGeom prst="rect">
          <a:avLst/>
        </a:prstGeom>
      </xdr:spPr>
    </xdr:pic>
    <xdr:clientData fLocksWithSheet="0"/>
  </xdr:twoCellAnchor>
  <xdr:twoCellAnchor editAs="absolute">
    <xdr:from>
      <xdr:col>9</xdr:col>
      <xdr:colOff>371475</xdr:colOff>
      <xdr:row>25</xdr:row>
      <xdr:rowOff>33618</xdr:rowOff>
    </xdr:from>
    <xdr:to>
      <xdr:col>11</xdr:col>
      <xdr:colOff>361951</xdr:colOff>
      <xdr:row>28</xdr:row>
      <xdr:rowOff>180883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1450" r="11544"/>
        <a:stretch/>
      </xdr:blipFill>
      <xdr:spPr>
        <a:xfrm>
          <a:off x="5817534" y="5109883"/>
          <a:ext cx="1200711" cy="752382"/>
        </a:xfrm>
        <a:prstGeom prst="rect">
          <a:avLst/>
        </a:prstGeom>
      </xdr:spPr>
    </xdr:pic>
    <xdr:clientData/>
  </xdr:twoCellAnchor>
  <xdr:twoCellAnchor editAs="absolute">
    <xdr:from>
      <xdr:col>6</xdr:col>
      <xdr:colOff>295274</xdr:colOff>
      <xdr:row>25</xdr:row>
      <xdr:rowOff>11206</xdr:rowOff>
    </xdr:from>
    <xdr:to>
      <xdr:col>8</xdr:col>
      <xdr:colOff>485775</xdr:colOff>
      <xdr:row>29</xdr:row>
      <xdr:rowOff>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200" r="6951"/>
        <a:stretch/>
      </xdr:blipFill>
      <xdr:spPr>
        <a:xfrm>
          <a:off x="3925980" y="5087471"/>
          <a:ext cx="1400736" cy="795617"/>
        </a:xfrm>
        <a:prstGeom prst="rect">
          <a:avLst/>
        </a:prstGeom>
      </xdr:spPr>
    </xdr:pic>
    <xdr:clientData/>
  </xdr:twoCellAnchor>
  <xdr:twoCellAnchor editAs="absolute">
    <xdr:from>
      <xdr:col>12</xdr:col>
      <xdr:colOff>342901</xdr:colOff>
      <xdr:row>25</xdr:row>
      <xdr:rowOff>22412</xdr:rowOff>
    </xdr:from>
    <xdr:to>
      <xdr:col>14</xdr:col>
      <xdr:colOff>298078</xdr:colOff>
      <xdr:row>28</xdr:row>
      <xdr:rowOff>187043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7658101" y="6661337"/>
          <a:ext cx="1174377" cy="764705"/>
        </a:xfrm>
        <a:prstGeom prst="rect">
          <a:avLst/>
        </a:prstGeom>
      </xdr:spPr>
    </xdr:pic>
    <xdr:clientData/>
  </xdr:twoCellAnchor>
  <xdr:twoCellAnchor editAs="absolute">
    <xdr:from>
      <xdr:col>15</xdr:col>
      <xdr:colOff>381000</xdr:colOff>
      <xdr:row>25</xdr:row>
      <xdr:rowOff>42181</xdr:rowOff>
    </xdr:from>
    <xdr:to>
      <xdr:col>17</xdr:col>
      <xdr:colOff>295133</xdr:colOff>
      <xdr:row>28</xdr:row>
      <xdr:rowOff>180882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525000" y="6681106"/>
          <a:ext cx="1133333" cy="738775"/>
        </a:xfrm>
        <a:prstGeom prst="rect">
          <a:avLst/>
        </a:prstGeom>
      </xdr:spPr>
    </xdr:pic>
    <xdr:clientData/>
  </xdr:twoCellAnchor>
  <xdr:twoCellAnchor editAs="absolute">
    <xdr:from>
      <xdr:col>12</xdr:col>
      <xdr:colOff>482462</xdr:colOff>
      <xdr:row>9</xdr:row>
      <xdr:rowOff>33130</xdr:rowOff>
    </xdr:from>
    <xdr:to>
      <xdr:col>14</xdr:col>
      <xdr:colOff>123303</xdr:colOff>
      <xdr:row>12</xdr:row>
      <xdr:rowOff>170116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797662" y="1871455"/>
          <a:ext cx="860041" cy="737061"/>
        </a:xfrm>
        <a:prstGeom prst="rect">
          <a:avLst/>
        </a:prstGeom>
      </xdr:spPr>
    </xdr:pic>
    <xdr:clientData/>
  </xdr:twoCellAnchor>
  <xdr:twoCellAnchor editAs="absolute">
    <xdr:from>
      <xdr:col>3</xdr:col>
      <xdr:colOff>323851</xdr:colOff>
      <xdr:row>17</xdr:row>
      <xdr:rowOff>30257</xdr:rowOff>
    </xdr:from>
    <xdr:to>
      <xdr:col>5</xdr:col>
      <xdr:colOff>266700</xdr:colOff>
      <xdr:row>20</xdr:row>
      <xdr:rowOff>171224</xdr:rowOff>
    </xdr:to>
    <xdr:pic>
      <xdr:nvPicPr>
        <xdr:cNvPr id="35" name="Imag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/>
        <a:srcRect l="10813" r="8999"/>
        <a:stretch/>
      </xdr:blipFill>
      <xdr:spPr>
        <a:xfrm>
          <a:off x="2139204" y="3492875"/>
          <a:ext cx="1153084" cy="746084"/>
        </a:xfrm>
        <a:prstGeom prst="rect">
          <a:avLst/>
        </a:prstGeom>
      </xdr:spPr>
    </xdr:pic>
    <xdr:clientData/>
  </xdr:twoCellAnchor>
  <xdr:twoCellAnchor editAs="absolute">
    <xdr:from>
      <xdr:col>6</xdr:col>
      <xdr:colOff>390525</xdr:colOff>
      <xdr:row>17</xdr:row>
      <xdr:rowOff>28575</xdr:rowOff>
    </xdr:from>
    <xdr:to>
      <xdr:col>8</xdr:col>
      <xdr:colOff>295713</xdr:colOff>
      <xdr:row>20</xdr:row>
      <xdr:rowOff>162780</xdr:rowOff>
    </xdr:to>
    <xdr:pic>
      <xdr:nvPicPr>
        <xdr:cNvPr id="41" name="Image 37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1412311" y="3539218"/>
          <a:ext cx="1115423" cy="739322"/>
        </a:xfrm>
        <a:prstGeom prst="rect">
          <a:avLst/>
        </a:prstGeom>
      </xdr:spPr>
    </xdr:pic>
    <xdr:clientData/>
  </xdr:twoCellAnchor>
  <xdr:twoCellAnchor editAs="absolute">
    <xdr:from>
      <xdr:col>18</xdr:col>
      <xdr:colOff>306161</xdr:colOff>
      <xdr:row>17</xdr:row>
      <xdr:rowOff>36739</xdr:rowOff>
    </xdr:from>
    <xdr:to>
      <xdr:col>20</xdr:col>
      <xdr:colOff>236764</xdr:colOff>
      <xdr:row>20</xdr:row>
      <xdr:rowOff>198664</xdr:rowOff>
    </xdr:to>
    <xdr:pic>
      <xdr:nvPicPr>
        <xdr:cNvPr id="53" name="Picture 4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7654018" y="5180239"/>
          <a:ext cx="1155246" cy="7742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absolute">
    <xdr:from>
      <xdr:col>0</xdr:col>
      <xdr:colOff>441326</xdr:colOff>
      <xdr:row>25</xdr:row>
      <xdr:rowOff>21167</xdr:rowOff>
    </xdr:from>
    <xdr:to>
      <xdr:col>1</xdr:col>
      <xdr:colOff>501447</xdr:colOff>
      <xdr:row>28</xdr:row>
      <xdr:rowOff>165954</xdr:rowOff>
    </xdr:to>
    <xdr:pic>
      <xdr:nvPicPr>
        <xdr:cNvPr id="54" name="Image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626147" y="5164667"/>
          <a:ext cx="665239" cy="749904"/>
        </a:xfrm>
        <a:prstGeom prst="rect">
          <a:avLst/>
        </a:prstGeom>
      </xdr:spPr>
    </xdr:pic>
    <xdr:clientData/>
  </xdr:twoCellAnchor>
  <xdr:twoCellAnchor editAs="absolute">
    <xdr:from>
      <xdr:col>1</xdr:col>
      <xdr:colOff>519643</xdr:colOff>
      <xdr:row>25</xdr:row>
      <xdr:rowOff>42334</xdr:rowOff>
    </xdr:from>
    <xdr:to>
      <xdr:col>2</xdr:col>
      <xdr:colOff>579763</xdr:colOff>
      <xdr:row>28</xdr:row>
      <xdr:rowOff>187121</xdr:rowOff>
    </xdr:to>
    <xdr:pic>
      <xdr:nvPicPr>
        <xdr:cNvPr id="56" name="Image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316786" y="5185834"/>
          <a:ext cx="665237" cy="749904"/>
        </a:xfrm>
        <a:prstGeom prst="rect">
          <a:avLst/>
        </a:prstGeom>
      </xdr:spPr>
    </xdr:pic>
    <xdr:clientData/>
  </xdr:twoCellAnchor>
  <xdr:twoCellAnchor editAs="absolute">
    <xdr:from>
      <xdr:col>3</xdr:col>
      <xdr:colOff>394608</xdr:colOff>
      <xdr:row>25</xdr:row>
      <xdr:rowOff>27215</xdr:rowOff>
    </xdr:from>
    <xdr:to>
      <xdr:col>5</xdr:col>
      <xdr:colOff>224593</xdr:colOff>
      <xdr:row>29</xdr:row>
      <xdr:rowOff>0</xdr:rowOff>
    </xdr:to>
    <xdr:pic>
      <xdr:nvPicPr>
        <xdr:cNvPr id="17409" name="Picture 1">
          <a:extLst>
            <a:ext uri="{FF2B5EF4-FFF2-40B4-BE49-F238E27FC236}">
              <a16:creationId xmlns:a16="http://schemas.microsoft.com/office/drawing/2014/main" id="{00000000-0008-0000-0200-000001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2231572" y="6803572"/>
          <a:ext cx="1054628" cy="78921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absolute">
    <xdr:from>
      <xdr:col>18</xdr:col>
      <xdr:colOff>312961</xdr:colOff>
      <xdr:row>25</xdr:row>
      <xdr:rowOff>13608</xdr:rowOff>
    </xdr:from>
    <xdr:to>
      <xdr:col>20</xdr:col>
      <xdr:colOff>585103</xdr:colOff>
      <xdr:row>29</xdr:row>
      <xdr:rowOff>3333</xdr:rowOff>
    </xdr:to>
    <xdr:pic>
      <xdr:nvPicPr>
        <xdr:cNvPr id="17410" name="Picture 2">
          <a:extLst>
            <a:ext uri="{FF2B5EF4-FFF2-40B4-BE49-F238E27FC236}">
              <a16:creationId xmlns:a16="http://schemas.microsoft.com/office/drawing/2014/main" id="{00000000-0008-0000-0200-000002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11334747" y="5157108"/>
          <a:ext cx="1496785" cy="80615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21167</xdr:colOff>
      <xdr:row>1</xdr:row>
      <xdr:rowOff>1</xdr:rowOff>
    </xdr:from>
    <xdr:ext cx="2392587" cy="309939"/>
    <xdr:pic>
      <xdr:nvPicPr>
        <xdr:cNvPr id="2" name="Picture 3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21167" y="200026"/>
          <a:ext cx="2392587" cy="3099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twoCellAnchor editAs="oneCell">
    <xdr:from>
      <xdr:col>5</xdr:col>
      <xdr:colOff>201384</xdr:colOff>
      <xdr:row>21</xdr:row>
      <xdr:rowOff>32658</xdr:rowOff>
    </xdr:from>
    <xdr:to>
      <xdr:col>15</xdr:col>
      <xdr:colOff>394606</xdr:colOff>
      <xdr:row>47</xdr:row>
      <xdr:rowOff>3364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3249384" y="4033158"/>
          <a:ext cx="6289222" cy="517135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17318</xdr:colOff>
      <xdr:row>48</xdr:row>
      <xdr:rowOff>151530</xdr:rowOff>
    </xdr:from>
    <xdr:to>
      <xdr:col>15</xdr:col>
      <xdr:colOff>598561</xdr:colOff>
      <xdr:row>73</xdr:row>
      <xdr:rowOff>186167</xdr:rowOff>
    </xdr:to>
    <xdr:pic>
      <xdr:nvPicPr>
        <xdr:cNvPr id="4" name="Picture 2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3033568" y="9851155"/>
          <a:ext cx="6613743" cy="51940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8282</xdr:colOff>
      <xdr:row>55</xdr:row>
      <xdr:rowOff>8282</xdr:rowOff>
    </xdr:from>
    <xdr:to>
      <xdr:col>20</xdr:col>
      <xdr:colOff>598832</xdr:colOff>
      <xdr:row>60</xdr:row>
      <xdr:rowOff>189259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0371482" y="10809632"/>
          <a:ext cx="2419350" cy="118110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165230</xdr:colOff>
      <xdr:row>36</xdr:row>
      <xdr:rowOff>148477</xdr:rowOff>
    </xdr:from>
    <xdr:to>
      <xdr:col>10</xdr:col>
      <xdr:colOff>552450</xdr:colOff>
      <xdr:row>38</xdr:row>
      <xdr:rowOff>104775</xdr:rowOff>
    </xdr:to>
    <xdr:sp macro="" textlink="">
      <xdr:nvSpPr>
        <xdr:cNvPr id="6" name="Ellips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6261230" y="7149352"/>
          <a:ext cx="387220" cy="356348"/>
        </a:xfrm>
        <a:prstGeom prst="ellipse">
          <a:avLst/>
        </a:prstGeom>
        <a:solidFill>
          <a:srgbClr val="FFFF00">
            <a:alpha val="20000"/>
          </a:srgbClr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10</xdr:col>
      <xdr:colOff>60455</xdr:colOff>
      <xdr:row>40</xdr:row>
      <xdr:rowOff>119902</xdr:rowOff>
    </xdr:from>
    <xdr:to>
      <xdr:col>10</xdr:col>
      <xdr:colOff>371475</xdr:colOff>
      <xdr:row>42</xdr:row>
      <xdr:rowOff>38100</xdr:rowOff>
    </xdr:to>
    <xdr:sp macro="" textlink="">
      <xdr:nvSpPr>
        <xdr:cNvPr id="7" name="Ellips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6156455" y="7920877"/>
          <a:ext cx="311020" cy="318248"/>
        </a:xfrm>
        <a:prstGeom prst="ellipse">
          <a:avLst/>
        </a:prstGeom>
        <a:solidFill>
          <a:srgbClr val="FFFF00">
            <a:alpha val="20000"/>
          </a:srgbClr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9</xdr:col>
      <xdr:colOff>250954</xdr:colOff>
      <xdr:row>61</xdr:row>
      <xdr:rowOff>100852</xdr:rowOff>
    </xdr:from>
    <xdr:to>
      <xdr:col>10</xdr:col>
      <xdr:colOff>38099</xdr:colOff>
      <xdr:row>63</xdr:row>
      <xdr:rowOff>95250</xdr:rowOff>
    </xdr:to>
    <xdr:sp macro="" textlink="">
      <xdr:nvSpPr>
        <xdr:cNvPr id="8" name="Ellips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5737354" y="12102352"/>
          <a:ext cx="396745" cy="394448"/>
        </a:xfrm>
        <a:prstGeom prst="ellipse">
          <a:avLst/>
        </a:prstGeom>
        <a:solidFill>
          <a:srgbClr val="FFFF00">
            <a:alpha val="20000"/>
          </a:srgbClr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9</xdr:col>
      <xdr:colOff>193804</xdr:colOff>
      <xdr:row>66</xdr:row>
      <xdr:rowOff>43702</xdr:rowOff>
    </xdr:from>
    <xdr:to>
      <xdr:col>9</xdr:col>
      <xdr:colOff>533400</xdr:colOff>
      <xdr:row>68</xdr:row>
      <xdr:rowOff>0</xdr:rowOff>
    </xdr:to>
    <xdr:sp macro="" textlink="">
      <xdr:nvSpPr>
        <xdr:cNvPr id="9" name="Ellips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5680204" y="13045327"/>
          <a:ext cx="339596" cy="356348"/>
        </a:xfrm>
        <a:prstGeom prst="ellipse">
          <a:avLst/>
        </a:prstGeom>
        <a:solidFill>
          <a:srgbClr val="FFFF00">
            <a:alpha val="20000"/>
          </a:srgbClr>
        </a:solidFill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10</xdr:col>
      <xdr:colOff>215965</xdr:colOff>
      <xdr:row>42</xdr:row>
      <xdr:rowOff>38100</xdr:rowOff>
    </xdr:from>
    <xdr:to>
      <xdr:col>17</xdr:col>
      <xdr:colOff>35497</xdr:colOff>
      <xdr:row>57</xdr:row>
      <xdr:rowOff>160001</xdr:rowOff>
    </xdr:to>
    <xdr:cxnSp macro="">
      <xdr:nvCxnSpPr>
        <xdr:cNvPr id="10" name="Connecteur droit 45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CxnSpPr>
          <a:stCxn id="7" idx="4"/>
        </xdr:cNvCxnSpPr>
      </xdr:nvCxnSpPr>
      <xdr:spPr>
        <a:xfrm rot="16200000" flipH="1">
          <a:off x="6794193" y="7756897"/>
          <a:ext cx="3122276" cy="4086732"/>
        </a:xfrm>
        <a:prstGeom prst="curvedConnector2">
          <a:avLst/>
        </a:prstGeom>
        <a:ln w="38100">
          <a:solidFill>
            <a:srgbClr val="FFFF00">
              <a:alpha val="85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325926</xdr:colOff>
      <xdr:row>38</xdr:row>
      <xdr:rowOff>104776</xdr:rowOff>
    </xdr:from>
    <xdr:to>
      <xdr:col>10</xdr:col>
      <xdr:colOff>358839</xdr:colOff>
      <xdr:row>40</xdr:row>
      <xdr:rowOff>166145</xdr:rowOff>
    </xdr:to>
    <xdr:cxnSp macro="">
      <xdr:nvCxnSpPr>
        <xdr:cNvPr id="11" name="Connecteur droit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stCxn id="7" idx="7"/>
          <a:endCxn id="6" idx="4"/>
        </xdr:cNvCxnSpPr>
      </xdr:nvCxnSpPr>
      <xdr:spPr>
        <a:xfrm rot="5400000" flipH="1" flipV="1">
          <a:off x="6207673" y="7719954"/>
          <a:ext cx="461419" cy="32913"/>
        </a:xfrm>
        <a:prstGeom prst="line">
          <a:avLst/>
        </a:prstGeom>
        <a:ln w="38100">
          <a:solidFill>
            <a:srgbClr val="FFFF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592426</xdr:colOff>
      <xdr:row>57</xdr:row>
      <xdr:rowOff>198161</xdr:rowOff>
    </xdr:from>
    <xdr:to>
      <xdr:col>17</xdr:col>
      <xdr:colOff>8283</xdr:colOff>
      <xdr:row>61</xdr:row>
      <xdr:rowOff>158254</xdr:rowOff>
    </xdr:to>
    <xdr:cxnSp macro="">
      <xdr:nvCxnSpPr>
        <xdr:cNvPr id="12" name="Connecteur droit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CxnSpPr>
          <a:stCxn id="8" idx="7"/>
          <a:endCxn id="5" idx="1"/>
        </xdr:cNvCxnSpPr>
      </xdr:nvCxnSpPr>
      <xdr:spPr>
        <a:xfrm rot="5400000" flipH="1" flipV="1">
          <a:off x="7845058" y="9633329"/>
          <a:ext cx="760193" cy="4292657"/>
        </a:xfrm>
        <a:prstGeom prst="line">
          <a:avLst/>
        </a:prstGeom>
        <a:ln w="38100">
          <a:solidFill>
            <a:srgbClr val="FFFF00">
              <a:alpha val="85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363601</xdr:colOff>
      <xdr:row>63</xdr:row>
      <xdr:rowOff>95251</xdr:rowOff>
    </xdr:from>
    <xdr:to>
      <xdr:col>9</xdr:col>
      <xdr:colOff>450982</xdr:colOff>
      <xdr:row>66</xdr:row>
      <xdr:rowOff>43703</xdr:rowOff>
    </xdr:to>
    <xdr:cxnSp macro="">
      <xdr:nvCxnSpPr>
        <xdr:cNvPr id="13" name="Connecteur droit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CxnSpPr>
          <a:stCxn id="9" idx="0"/>
          <a:endCxn id="8" idx="4"/>
        </xdr:cNvCxnSpPr>
      </xdr:nvCxnSpPr>
      <xdr:spPr>
        <a:xfrm rot="5400000" flipH="1" flipV="1">
          <a:off x="5619428" y="12727374"/>
          <a:ext cx="548527" cy="87381"/>
        </a:xfrm>
        <a:prstGeom prst="line">
          <a:avLst/>
        </a:prstGeom>
        <a:ln w="38100">
          <a:solidFill>
            <a:srgbClr val="FFFF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178837</xdr:colOff>
      <xdr:row>32</xdr:row>
      <xdr:rowOff>125344</xdr:rowOff>
    </xdr:from>
    <xdr:to>
      <xdr:col>13</xdr:col>
      <xdr:colOff>566057</xdr:colOff>
      <xdr:row>34</xdr:row>
      <xdr:rowOff>81642</xdr:rowOff>
    </xdr:to>
    <xdr:sp macro="" textlink="">
      <xdr:nvSpPr>
        <xdr:cNvPr id="19" name="Ellipse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SpPr/>
      </xdr:nvSpPr>
      <xdr:spPr>
        <a:xfrm>
          <a:off x="8103637" y="6326119"/>
          <a:ext cx="387220" cy="356348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8</xdr:col>
      <xdr:colOff>1</xdr:colOff>
      <xdr:row>18</xdr:row>
      <xdr:rowOff>190500</xdr:rowOff>
    </xdr:from>
    <xdr:to>
      <xdr:col>13</xdr:col>
      <xdr:colOff>235545</xdr:colOff>
      <xdr:row>32</xdr:row>
      <xdr:rowOff>179812</xdr:rowOff>
    </xdr:to>
    <xdr:cxnSp macro="">
      <xdr:nvCxnSpPr>
        <xdr:cNvPr id="20" name="Connecteur droit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CxnSpPr>
          <a:stCxn id="19" idx="1"/>
        </xdr:cNvCxnSpPr>
      </xdr:nvCxnSpPr>
      <xdr:spPr>
        <a:xfrm rot="16200000" flipV="1">
          <a:off x="5123742" y="3343984"/>
          <a:ext cx="2789662" cy="3283544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264742</xdr:colOff>
      <xdr:row>36</xdr:row>
      <xdr:rowOff>166095</xdr:rowOff>
    </xdr:from>
    <xdr:to>
      <xdr:col>12</xdr:col>
      <xdr:colOff>256760</xdr:colOff>
      <xdr:row>39</xdr:row>
      <xdr:rowOff>115958</xdr:rowOff>
    </xdr:to>
    <xdr:sp macro="" textlink="">
      <xdr:nvSpPr>
        <xdr:cNvPr id="21" name="Ellipse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SpPr/>
      </xdr:nvSpPr>
      <xdr:spPr>
        <a:xfrm>
          <a:off x="6970342" y="7166970"/>
          <a:ext cx="601618" cy="549938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8</xdr:col>
      <xdr:colOff>422570</xdr:colOff>
      <xdr:row>38</xdr:row>
      <xdr:rowOff>16894</xdr:rowOff>
    </xdr:from>
    <xdr:to>
      <xdr:col>8</xdr:col>
      <xdr:colOff>597775</xdr:colOff>
      <xdr:row>38</xdr:row>
      <xdr:rowOff>183932</xdr:rowOff>
    </xdr:to>
    <xdr:sp macro="" textlink="">
      <xdr:nvSpPr>
        <xdr:cNvPr id="22" name="Ellipse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/>
      </xdr:nvSpPr>
      <xdr:spPr>
        <a:xfrm>
          <a:off x="5299370" y="7417819"/>
          <a:ext cx="175205" cy="167038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9</xdr:col>
      <xdr:colOff>412059</xdr:colOff>
      <xdr:row>36</xdr:row>
      <xdr:rowOff>150900</xdr:rowOff>
    </xdr:from>
    <xdr:to>
      <xdr:col>9</xdr:col>
      <xdr:colOff>551793</xdr:colOff>
      <xdr:row>37</xdr:row>
      <xdr:rowOff>85396</xdr:rowOff>
    </xdr:to>
    <xdr:sp macro="" textlink="">
      <xdr:nvSpPr>
        <xdr:cNvPr id="23" name="Ellipse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/>
      </xdr:nvSpPr>
      <xdr:spPr>
        <a:xfrm>
          <a:off x="5898459" y="7151775"/>
          <a:ext cx="139734" cy="134521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10</xdr:col>
      <xdr:colOff>12665</xdr:colOff>
      <xdr:row>36</xdr:row>
      <xdr:rowOff>65690</xdr:rowOff>
    </xdr:from>
    <xdr:to>
      <xdr:col>10</xdr:col>
      <xdr:colOff>164224</xdr:colOff>
      <xdr:row>37</xdr:row>
      <xdr:rowOff>13138</xdr:rowOff>
    </xdr:to>
    <xdr:sp macro="" textlink="">
      <xdr:nvSpPr>
        <xdr:cNvPr id="24" name="Ellipse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SpPr/>
      </xdr:nvSpPr>
      <xdr:spPr>
        <a:xfrm>
          <a:off x="6108665" y="7066565"/>
          <a:ext cx="151559" cy="147473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10</xdr:col>
      <xdr:colOff>598618</xdr:colOff>
      <xdr:row>34</xdr:row>
      <xdr:rowOff>173234</xdr:rowOff>
    </xdr:from>
    <xdr:to>
      <xdr:col>11</xdr:col>
      <xdr:colOff>160282</xdr:colOff>
      <xdr:row>35</xdr:row>
      <xdr:rowOff>147144</xdr:rowOff>
    </xdr:to>
    <xdr:sp macro="" textlink="">
      <xdr:nvSpPr>
        <xdr:cNvPr id="25" name="Ellipse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SpPr/>
      </xdr:nvSpPr>
      <xdr:spPr>
        <a:xfrm>
          <a:off x="6694618" y="6774059"/>
          <a:ext cx="171264" cy="173935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9</xdr:col>
      <xdr:colOff>321408</xdr:colOff>
      <xdr:row>35</xdr:row>
      <xdr:rowOff>152214</xdr:rowOff>
    </xdr:from>
    <xdr:to>
      <xdr:col>9</xdr:col>
      <xdr:colOff>472966</xdr:colOff>
      <xdr:row>36</xdr:row>
      <xdr:rowOff>105104</xdr:rowOff>
    </xdr:to>
    <xdr:sp macro="" textlink="">
      <xdr:nvSpPr>
        <xdr:cNvPr id="26" name="Ellipse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SpPr/>
      </xdr:nvSpPr>
      <xdr:spPr>
        <a:xfrm>
          <a:off x="5807808" y="6953064"/>
          <a:ext cx="151558" cy="152915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9</xdr:col>
      <xdr:colOff>66532</xdr:colOff>
      <xdr:row>31</xdr:row>
      <xdr:rowOff>166665</xdr:rowOff>
    </xdr:from>
    <xdr:to>
      <xdr:col>9</xdr:col>
      <xdr:colOff>239110</xdr:colOff>
      <xdr:row>32</xdr:row>
      <xdr:rowOff>140575</xdr:rowOff>
    </xdr:to>
    <xdr:sp macro="" textlink="">
      <xdr:nvSpPr>
        <xdr:cNvPr id="27" name="Ellipse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SpPr/>
      </xdr:nvSpPr>
      <xdr:spPr>
        <a:xfrm>
          <a:off x="5552932" y="6167415"/>
          <a:ext cx="172578" cy="173935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8</xdr:col>
      <xdr:colOff>72259</xdr:colOff>
      <xdr:row>33</xdr:row>
      <xdr:rowOff>59121</xdr:rowOff>
    </xdr:from>
    <xdr:to>
      <xdr:col>8</xdr:col>
      <xdr:colOff>244837</xdr:colOff>
      <xdr:row>34</xdr:row>
      <xdr:rowOff>33031</xdr:rowOff>
    </xdr:to>
    <xdr:sp macro="" textlink="">
      <xdr:nvSpPr>
        <xdr:cNvPr id="28" name="Ellipse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SpPr/>
      </xdr:nvSpPr>
      <xdr:spPr>
        <a:xfrm>
          <a:off x="4949059" y="6459921"/>
          <a:ext cx="172578" cy="173935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7</xdr:col>
      <xdr:colOff>487416</xdr:colOff>
      <xdr:row>33</xdr:row>
      <xdr:rowOff>158968</xdr:rowOff>
    </xdr:from>
    <xdr:to>
      <xdr:col>8</xdr:col>
      <xdr:colOff>49081</xdr:colOff>
      <xdr:row>34</xdr:row>
      <xdr:rowOff>132878</xdr:rowOff>
    </xdr:to>
    <xdr:sp macro="" textlink="">
      <xdr:nvSpPr>
        <xdr:cNvPr id="29" name="Ellipse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SpPr/>
      </xdr:nvSpPr>
      <xdr:spPr>
        <a:xfrm>
          <a:off x="4754616" y="6559768"/>
          <a:ext cx="171265" cy="173935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6</xdr:col>
      <xdr:colOff>455885</xdr:colOff>
      <xdr:row>35</xdr:row>
      <xdr:rowOff>2627</xdr:rowOff>
    </xdr:from>
    <xdr:to>
      <xdr:col>7</xdr:col>
      <xdr:colOff>17549</xdr:colOff>
      <xdr:row>35</xdr:row>
      <xdr:rowOff>173606</xdr:rowOff>
    </xdr:to>
    <xdr:sp macro="" textlink="">
      <xdr:nvSpPr>
        <xdr:cNvPr id="30" name="Ellipse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SpPr/>
      </xdr:nvSpPr>
      <xdr:spPr>
        <a:xfrm>
          <a:off x="4113485" y="6803477"/>
          <a:ext cx="171264" cy="170979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6</xdr:col>
      <xdr:colOff>610632</xdr:colOff>
      <xdr:row>31</xdr:row>
      <xdr:rowOff>191704</xdr:rowOff>
    </xdr:from>
    <xdr:to>
      <xdr:col>9</xdr:col>
      <xdr:colOff>91805</xdr:colOff>
      <xdr:row>35</xdr:row>
      <xdr:rowOff>36865</xdr:rowOff>
    </xdr:to>
    <xdr:cxnSp macro="">
      <xdr:nvCxnSpPr>
        <xdr:cNvPr id="31" name="Connecteur droit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CxnSpPr>
          <a:endCxn id="27" idx="1"/>
        </xdr:cNvCxnSpPr>
      </xdr:nvCxnSpPr>
      <xdr:spPr>
        <a:xfrm flipV="1">
          <a:off x="4268232" y="6192454"/>
          <a:ext cx="1309973" cy="645261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603190</xdr:colOff>
      <xdr:row>35</xdr:row>
      <xdr:rowOff>148566</xdr:rowOff>
    </xdr:from>
    <xdr:to>
      <xdr:col>8</xdr:col>
      <xdr:colOff>422570</xdr:colOff>
      <xdr:row>38</xdr:row>
      <xdr:rowOff>100412</xdr:rowOff>
    </xdr:to>
    <xdr:cxnSp macro="">
      <xdr:nvCxnSpPr>
        <xdr:cNvPr id="32" name="Connecteur droit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CxnSpPr>
          <a:stCxn id="30" idx="5"/>
          <a:endCxn id="22" idx="2"/>
        </xdr:cNvCxnSpPr>
      </xdr:nvCxnSpPr>
      <xdr:spPr>
        <a:xfrm rot="16200000" flipH="1">
          <a:off x="4504119" y="6706087"/>
          <a:ext cx="551921" cy="1038580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597775</xdr:colOff>
      <xdr:row>35</xdr:row>
      <xdr:rowOff>147144</xdr:rowOff>
    </xdr:from>
    <xdr:to>
      <xdr:col>11</xdr:col>
      <xdr:colOff>73993</xdr:colOff>
      <xdr:row>38</xdr:row>
      <xdr:rowOff>100413</xdr:rowOff>
    </xdr:to>
    <xdr:cxnSp macro="">
      <xdr:nvCxnSpPr>
        <xdr:cNvPr id="33" name="Connecteur droit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CxnSpPr>
          <a:stCxn id="22" idx="6"/>
          <a:endCxn id="25" idx="4"/>
        </xdr:cNvCxnSpPr>
      </xdr:nvCxnSpPr>
      <xdr:spPr>
        <a:xfrm flipV="1">
          <a:off x="5474575" y="6947994"/>
          <a:ext cx="1305018" cy="553344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472966</xdr:colOff>
      <xdr:row>36</xdr:row>
      <xdr:rowOff>30125</xdr:rowOff>
    </xdr:from>
    <xdr:to>
      <xdr:col>10</xdr:col>
      <xdr:colOff>12665</xdr:colOff>
      <xdr:row>36</xdr:row>
      <xdr:rowOff>137949</xdr:rowOff>
    </xdr:to>
    <xdr:cxnSp macro="">
      <xdr:nvCxnSpPr>
        <xdr:cNvPr id="34" name="Connecteur droit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CxnSpPr>
          <a:stCxn id="26" idx="6"/>
          <a:endCxn id="24" idx="2"/>
        </xdr:cNvCxnSpPr>
      </xdr:nvCxnSpPr>
      <xdr:spPr>
        <a:xfrm>
          <a:off x="5959366" y="7031000"/>
          <a:ext cx="149299" cy="107824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262255</xdr:colOff>
      <xdr:row>65</xdr:row>
      <xdr:rowOff>142500</xdr:rowOff>
    </xdr:from>
    <xdr:to>
      <xdr:col>12</xdr:col>
      <xdr:colOff>36561</xdr:colOff>
      <xdr:row>67</xdr:row>
      <xdr:rowOff>98798</xdr:rowOff>
    </xdr:to>
    <xdr:sp macro="" textlink="">
      <xdr:nvSpPr>
        <xdr:cNvPr id="35" name="Ellipse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SpPr/>
      </xdr:nvSpPr>
      <xdr:spPr>
        <a:xfrm>
          <a:off x="6967855" y="12944100"/>
          <a:ext cx="383906" cy="356348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13</xdr:col>
      <xdr:colOff>516533</xdr:colOff>
      <xdr:row>34</xdr:row>
      <xdr:rowOff>12039</xdr:rowOff>
    </xdr:from>
    <xdr:to>
      <xdr:col>14</xdr:col>
      <xdr:colOff>508552</xdr:colOff>
      <xdr:row>36</xdr:row>
      <xdr:rowOff>160683</xdr:rowOff>
    </xdr:to>
    <xdr:sp macro="" textlink="">
      <xdr:nvSpPr>
        <xdr:cNvPr id="36" name="Ellipse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SpPr/>
      </xdr:nvSpPr>
      <xdr:spPr>
        <a:xfrm>
          <a:off x="8441333" y="6612864"/>
          <a:ext cx="601619" cy="548694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12</xdr:col>
      <xdr:colOff>256760</xdr:colOff>
      <xdr:row>36</xdr:row>
      <xdr:rowOff>80692</xdr:rowOff>
    </xdr:from>
    <xdr:to>
      <xdr:col>13</xdr:col>
      <xdr:colOff>605123</xdr:colOff>
      <xdr:row>38</xdr:row>
      <xdr:rowOff>41635</xdr:rowOff>
    </xdr:to>
    <xdr:cxnSp macro="">
      <xdr:nvCxnSpPr>
        <xdr:cNvPr id="37" name="Connecteur droit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CxnSpPr>
          <a:stCxn id="21" idx="6"/>
          <a:endCxn id="36" idx="3"/>
        </xdr:cNvCxnSpPr>
      </xdr:nvCxnSpPr>
      <xdr:spPr>
        <a:xfrm flipV="1">
          <a:off x="7571960" y="7081567"/>
          <a:ext cx="957963" cy="360993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517072</xdr:colOff>
      <xdr:row>19</xdr:row>
      <xdr:rowOff>27214</xdr:rowOff>
    </xdr:from>
    <xdr:to>
      <xdr:col>14</xdr:col>
      <xdr:colOff>206382</xdr:colOff>
      <xdr:row>34</xdr:row>
      <xdr:rowOff>12039</xdr:rowOff>
    </xdr:to>
    <xdr:cxnSp macro="">
      <xdr:nvCxnSpPr>
        <xdr:cNvPr id="38" name="Connecteur droit 128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CxnSpPr>
          <a:stCxn id="36" idx="0"/>
        </xdr:cNvCxnSpPr>
      </xdr:nvCxnSpPr>
      <xdr:spPr>
        <a:xfrm rot="16200000" flipV="1">
          <a:off x="6793927" y="4666009"/>
          <a:ext cx="2985200" cy="908510"/>
        </a:xfrm>
        <a:prstGeom prst="curvedConnector3">
          <a:avLst>
            <a:gd name="adj1" fmla="val 20521"/>
          </a:avLst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22</xdr:row>
      <xdr:rowOff>0</xdr:rowOff>
    </xdr:from>
    <xdr:to>
      <xdr:col>3</xdr:col>
      <xdr:colOff>590550</xdr:colOff>
      <xdr:row>27</xdr:row>
      <xdr:rowOff>180976</xdr:rowOff>
    </xdr:to>
    <xdr:pic>
      <xdr:nvPicPr>
        <xdr:cNvPr id="39" name="Picture 10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0" y="4200525"/>
          <a:ext cx="2419350" cy="11811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590550</xdr:colOff>
      <xdr:row>24</xdr:row>
      <xdr:rowOff>190500</xdr:rowOff>
    </xdr:from>
    <xdr:to>
      <xdr:col>9</xdr:col>
      <xdr:colOff>91805</xdr:colOff>
      <xdr:row>31</xdr:row>
      <xdr:rowOff>192137</xdr:rowOff>
    </xdr:to>
    <xdr:cxnSp macro="">
      <xdr:nvCxnSpPr>
        <xdr:cNvPr id="40" name="Connecteur droit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CxnSpPr>
          <a:stCxn id="39" idx="3"/>
          <a:endCxn id="27" idx="1"/>
        </xdr:cNvCxnSpPr>
      </xdr:nvCxnSpPr>
      <xdr:spPr>
        <a:xfrm>
          <a:off x="2419350" y="4791075"/>
          <a:ext cx="3158855" cy="1401812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36561</xdr:colOff>
      <xdr:row>66</xdr:row>
      <xdr:rowOff>120650</xdr:rowOff>
    </xdr:from>
    <xdr:to>
      <xdr:col>17</xdr:col>
      <xdr:colOff>11206</xdr:colOff>
      <xdr:row>68</xdr:row>
      <xdr:rowOff>201705</xdr:rowOff>
    </xdr:to>
    <xdr:cxnSp macro="">
      <xdr:nvCxnSpPr>
        <xdr:cNvPr id="53" name="Connecteur droit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CxnSpPr>
          <a:stCxn id="35" idx="6"/>
          <a:endCxn id="92" idx="1"/>
        </xdr:cNvCxnSpPr>
      </xdr:nvCxnSpPr>
      <xdr:spPr>
        <a:xfrm>
          <a:off x="7351761" y="13122275"/>
          <a:ext cx="3022645" cy="481105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276099</xdr:colOff>
      <xdr:row>70</xdr:row>
      <xdr:rowOff>26989</xdr:rowOff>
    </xdr:from>
    <xdr:to>
      <xdr:col>9</xdr:col>
      <xdr:colOff>566830</xdr:colOff>
      <xdr:row>71</xdr:row>
      <xdr:rowOff>117662</xdr:rowOff>
    </xdr:to>
    <xdr:sp macro="" textlink="">
      <xdr:nvSpPr>
        <xdr:cNvPr id="54" name="Ellipse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SpPr/>
      </xdr:nvSpPr>
      <xdr:spPr>
        <a:xfrm>
          <a:off x="5705349" y="14266864"/>
          <a:ext cx="290731" cy="297048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14</xdr:col>
      <xdr:colOff>85786</xdr:colOff>
      <xdr:row>68</xdr:row>
      <xdr:rowOff>43984</xdr:rowOff>
    </xdr:from>
    <xdr:to>
      <xdr:col>14</xdr:col>
      <xdr:colOff>376517</xdr:colOff>
      <xdr:row>69</xdr:row>
      <xdr:rowOff>129987</xdr:rowOff>
    </xdr:to>
    <xdr:sp macro="" textlink="">
      <xdr:nvSpPr>
        <xdr:cNvPr id="55" name="Ellipse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SpPr/>
      </xdr:nvSpPr>
      <xdr:spPr>
        <a:xfrm>
          <a:off x="8620186" y="13445659"/>
          <a:ext cx="290731" cy="286028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9</xdr:col>
      <xdr:colOff>421465</xdr:colOff>
      <xdr:row>68</xdr:row>
      <xdr:rowOff>43985</xdr:rowOff>
    </xdr:from>
    <xdr:to>
      <xdr:col>14</xdr:col>
      <xdr:colOff>231152</xdr:colOff>
      <xdr:row>70</xdr:row>
      <xdr:rowOff>26990</xdr:rowOff>
    </xdr:to>
    <xdr:cxnSp macro="">
      <xdr:nvCxnSpPr>
        <xdr:cNvPr id="56" name="Connecteur droit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CxnSpPr>
          <a:stCxn id="54" idx="0"/>
          <a:endCxn id="55" idx="0"/>
        </xdr:cNvCxnSpPr>
      </xdr:nvCxnSpPr>
      <xdr:spPr>
        <a:xfrm rot="5400000" flipH="1" flipV="1">
          <a:off x="7065806" y="12656019"/>
          <a:ext cx="395755" cy="2825937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22411</xdr:colOff>
      <xdr:row>68</xdr:row>
      <xdr:rowOff>95251</xdr:rowOff>
    </xdr:from>
    <xdr:to>
      <xdr:col>9</xdr:col>
      <xdr:colOff>15874</xdr:colOff>
      <xdr:row>74</xdr:row>
      <xdr:rowOff>168091</xdr:rowOff>
    </xdr:to>
    <xdr:cxnSp macro="">
      <xdr:nvCxnSpPr>
        <xdr:cNvPr id="57" name="Connecteur droit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CxnSpPr/>
      </xdr:nvCxnSpPr>
      <xdr:spPr>
        <a:xfrm rot="5400000" flipH="1" flipV="1">
          <a:off x="4491223" y="14279564"/>
          <a:ext cx="1311090" cy="596713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549709</xdr:colOff>
      <xdr:row>55</xdr:row>
      <xdr:rowOff>112059</xdr:rowOff>
    </xdr:from>
    <xdr:to>
      <xdr:col>11</xdr:col>
      <xdr:colOff>168088</xdr:colOff>
      <xdr:row>56</xdr:row>
      <xdr:rowOff>134471</xdr:rowOff>
    </xdr:to>
    <xdr:sp macro="" textlink="">
      <xdr:nvSpPr>
        <xdr:cNvPr id="58" name="Ellipse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SpPr/>
      </xdr:nvSpPr>
      <xdr:spPr>
        <a:xfrm>
          <a:off x="6645709" y="10913409"/>
          <a:ext cx="227979" cy="222437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6</xdr:col>
      <xdr:colOff>399550</xdr:colOff>
      <xdr:row>57</xdr:row>
      <xdr:rowOff>0</xdr:rowOff>
    </xdr:from>
    <xdr:to>
      <xdr:col>7</xdr:col>
      <xdr:colOff>89648</xdr:colOff>
      <xdr:row>58</xdr:row>
      <xdr:rowOff>44823</xdr:rowOff>
    </xdr:to>
    <xdr:sp macro="" textlink="">
      <xdr:nvSpPr>
        <xdr:cNvPr id="59" name="Ellipse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SpPr/>
      </xdr:nvSpPr>
      <xdr:spPr>
        <a:xfrm>
          <a:off x="4057150" y="11201400"/>
          <a:ext cx="299698" cy="244848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7</xdr:col>
      <xdr:colOff>46416</xdr:colOff>
      <xdr:row>56</xdr:row>
      <xdr:rowOff>22412</xdr:rowOff>
    </xdr:from>
    <xdr:to>
      <xdr:col>10</xdr:col>
      <xdr:colOff>549710</xdr:colOff>
      <xdr:row>57</xdr:row>
      <xdr:rowOff>36103</xdr:rowOff>
    </xdr:to>
    <xdr:cxnSp macro="">
      <xdr:nvCxnSpPr>
        <xdr:cNvPr id="60" name="Connecteur droit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CxnSpPr>
          <a:stCxn id="59" idx="7"/>
          <a:endCxn id="58" idx="2"/>
        </xdr:cNvCxnSpPr>
      </xdr:nvCxnSpPr>
      <xdr:spPr>
        <a:xfrm rot="5400000" flipH="1" flipV="1">
          <a:off x="5372805" y="9964598"/>
          <a:ext cx="213716" cy="2332094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600075</xdr:colOff>
      <xdr:row>57</xdr:row>
      <xdr:rowOff>192542</xdr:rowOff>
    </xdr:from>
    <xdr:to>
      <xdr:col>6</xdr:col>
      <xdr:colOff>550760</xdr:colOff>
      <xdr:row>58</xdr:row>
      <xdr:rowOff>44823</xdr:rowOff>
    </xdr:to>
    <xdr:cxnSp macro="">
      <xdr:nvCxnSpPr>
        <xdr:cNvPr id="61" name="Connecteur droit 217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CxnSpPr>
          <a:stCxn id="95" idx="3"/>
          <a:endCxn id="59" idx="4"/>
        </xdr:cNvCxnSpPr>
      </xdr:nvCxnSpPr>
      <xdr:spPr>
        <a:xfrm>
          <a:off x="2428875" y="11393942"/>
          <a:ext cx="1779485" cy="52306"/>
        </a:xfrm>
        <a:prstGeom prst="curvedConnector4">
          <a:avLst>
            <a:gd name="adj1" fmla="val 45771"/>
            <a:gd name="adj2" fmla="val 505405"/>
          </a:avLst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313704</xdr:colOff>
      <xdr:row>24</xdr:row>
      <xdr:rowOff>3419</xdr:rowOff>
    </xdr:from>
    <xdr:to>
      <xdr:col>8</xdr:col>
      <xdr:colOff>91297</xdr:colOff>
      <xdr:row>25</xdr:row>
      <xdr:rowOff>62878</xdr:rowOff>
    </xdr:to>
    <xdr:sp macro="" textlink="">
      <xdr:nvSpPr>
        <xdr:cNvPr id="62" name="Ellipse 61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SpPr/>
      </xdr:nvSpPr>
      <xdr:spPr>
        <a:xfrm rot="2910528">
          <a:off x="4644759" y="4540139"/>
          <a:ext cx="259484" cy="387193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8</xdr:col>
      <xdr:colOff>17869</xdr:colOff>
      <xdr:row>24</xdr:row>
      <xdr:rowOff>167025</xdr:rowOff>
    </xdr:from>
    <xdr:to>
      <xdr:col>8</xdr:col>
      <xdr:colOff>400579</xdr:colOff>
      <xdr:row>26</xdr:row>
      <xdr:rowOff>24778</xdr:rowOff>
    </xdr:to>
    <xdr:sp macro="" textlink="">
      <xdr:nvSpPr>
        <xdr:cNvPr id="63" name="Ellipse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SpPr/>
      </xdr:nvSpPr>
      <xdr:spPr>
        <a:xfrm rot="2910528">
          <a:off x="4957122" y="4705147"/>
          <a:ext cx="257803" cy="382710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9</xdr:col>
      <xdr:colOff>215092</xdr:colOff>
      <xdr:row>26</xdr:row>
      <xdr:rowOff>151335</xdr:rowOff>
    </xdr:from>
    <xdr:to>
      <xdr:col>9</xdr:col>
      <xdr:colOff>597802</xdr:colOff>
      <xdr:row>28</xdr:row>
      <xdr:rowOff>9088</xdr:rowOff>
    </xdr:to>
    <xdr:sp macro="" textlink="">
      <xdr:nvSpPr>
        <xdr:cNvPr id="64" name="Ellipse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SpPr/>
      </xdr:nvSpPr>
      <xdr:spPr>
        <a:xfrm rot="2910528">
          <a:off x="5763945" y="5089507"/>
          <a:ext cx="257803" cy="382710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7</xdr:col>
      <xdr:colOff>97157</xdr:colOff>
      <xdr:row>49</xdr:row>
      <xdr:rowOff>188641</xdr:rowOff>
    </xdr:from>
    <xdr:to>
      <xdr:col>7</xdr:col>
      <xdr:colOff>479867</xdr:colOff>
      <xdr:row>51</xdr:row>
      <xdr:rowOff>180906</xdr:rowOff>
    </xdr:to>
    <xdr:sp macro="" textlink="">
      <xdr:nvSpPr>
        <xdr:cNvPr id="65" name="Ellipse 64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SpPr/>
      </xdr:nvSpPr>
      <xdr:spPr>
        <a:xfrm rot="2910528">
          <a:off x="4308754" y="10105794"/>
          <a:ext cx="405015" cy="382710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10</xdr:col>
      <xdr:colOff>181636</xdr:colOff>
      <xdr:row>48</xdr:row>
      <xdr:rowOff>153661</xdr:rowOff>
    </xdr:from>
    <xdr:to>
      <xdr:col>10</xdr:col>
      <xdr:colOff>546311</xdr:colOff>
      <xdr:row>50</xdr:row>
      <xdr:rowOff>64210</xdr:rowOff>
    </xdr:to>
    <xdr:sp macro="" textlink="">
      <xdr:nvSpPr>
        <xdr:cNvPr id="66" name="Ellipse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SpPr/>
      </xdr:nvSpPr>
      <xdr:spPr>
        <a:xfrm rot="2910528">
          <a:off x="6234824" y="9832598"/>
          <a:ext cx="323299" cy="364675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7</xdr:col>
      <xdr:colOff>266948</xdr:colOff>
      <xdr:row>59</xdr:row>
      <xdr:rowOff>46787</xdr:rowOff>
    </xdr:from>
    <xdr:to>
      <xdr:col>7</xdr:col>
      <xdr:colOff>557679</xdr:colOff>
      <xdr:row>60</xdr:row>
      <xdr:rowOff>137459</xdr:rowOff>
    </xdr:to>
    <xdr:sp macro="" textlink="">
      <xdr:nvSpPr>
        <xdr:cNvPr id="67" name="Ellipse 66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SpPr/>
      </xdr:nvSpPr>
      <xdr:spPr>
        <a:xfrm>
          <a:off x="4489698" y="12016537"/>
          <a:ext cx="290731" cy="297047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3</xdr:col>
      <xdr:colOff>600075</xdr:colOff>
      <xdr:row>60</xdr:row>
      <xdr:rowOff>93958</xdr:rowOff>
    </xdr:from>
    <xdr:to>
      <xdr:col>7</xdr:col>
      <xdr:colOff>309525</xdr:colOff>
      <xdr:row>68</xdr:row>
      <xdr:rowOff>201958</xdr:rowOff>
    </xdr:to>
    <xdr:cxnSp macro="">
      <xdr:nvCxnSpPr>
        <xdr:cNvPr id="68" name="Connecteur droit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CxnSpPr>
          <a:stCxn id="94" idx="3"/>
          <a:endCxn id="67" idx="3"/>
        </xdr:cNvCxnSpPr>
      </xdr:nvCxnSpPr>
      <xdr:spPr>
        <a:xfrm flipV="1">
          <a:off x="2409825" y="12270083"/>
          <a:ext cx="2122450" cy="1759000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517652</xdr:colOff>
      <xdr:row>21</xdr:row>
      <xdr:rowOff>28070</xdr:rowOff>
    </xdr:from>
    <xdr:to>
      <xdr:col>10</xdr:col>
      <xdr:colOff>295245</xdr:colOff>
      <xdr:row>22</xdr:row>
      <xdr:rowOff>87529</xdr:rowOff>
    </xdr:to>
    <xdr:sp macro="" textlink="">
      <xdr:nvSpPr>
        <xdr:cNvPr id="71" name="Ellipse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SpPr/>
      </xdr:nvSpPr>
      <xdr:spPr>
        <a:xfrm rot="2910528">
          <a:off x="6067907" y="3964715"/>
          <a:ext cx="259484" cy="387193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10</xdr:col>
      <xdr:colOff>300259</xdr:colOff>
      <xdr:row>22</xdr:row>
      <xdr:rowOff>1177</xdr:rowOff>
    </xdr:from>
    <xdr:to>
      <xdr:col>11</xdr:col>
      <xdr:colOff>77851</xdr:colOff>
      <xdr:row>23</xdr:row>
      <xdr:rowOff>60636</xdr:rowOff>
    </xdr:to>
    <xdr:sp macro="" textlink="">
      <xdr:nvSpPr>
        <xdr:cNvPr id="72" name="Ellipse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SpPr/>
      </xdr:nvSpPr>
      <xdr:spPr>
        <a:xfrm rot="2910528">
          <a:off x="6460113" y="4137848"/>
          <a:ext cx="259484" cy="387192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11</xdr:col>
      <xdr:colOff>452659</xdr:colOff>
      <xdr:row>23</xdr:row>
      <xdr:rowOff>142371</xdr:rowOff>
    </xdr:from>
    <xdr:to>
      <xdr:col>12</xdr:col>
      <xdr:colOff>230251</xdr:colOff>
      <xdr:row>25</xdr:row>
      <xdr:rowOff>125</xdr:rowOff>
    </xdr:to>
    <xdr:sp macro="" textlink="">
      <xdr:nvSpPr>
        <xdr:cNvPr id="73" name="Ellipse 72">
          <a:extLst>
            <a:ext uri="{FF2B5EF4-FFF2-40B4-BE49-F238E27FC236}">
              <a16:creationId xmlns:a16="http://schemas.microsoft.com/office/drawing/2014/main" id="{00000000-0008-0000-0300-000049000000}"/>
            </a:ext>
          </a:extLst>
        </xdr:cNvPr>
        <xdr:cNvSpPr/>
      </xdr:nvSpPr>
      <xdr:spPr>
        <a:xfrm rot="2910528">
          <a:off x="7222953" y="4478227"/>
          <a:ext cx="257804" cy="387192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10</xdr:col>
      <xdr:colOff>400923</xdr:colOff>
      <xdr:row>29</xdr:row>
      <xdr:rowOff>173735</xdr:rowOff>
    </xdr:from>
    <xdr:to>
      <xdr:col>10</xdr:col>
      <xdr:colOff>602674</xdr:colOff>
      <xdr:row>30</xdr:row>
      <xdr:rowOff>157313</xdr:rowOff>
    </xdr:to>
    <xdr:sp macro="" textlink="">
      <xdr:nvSpPr>
        <xdr:cNvPr id="74" name="Ellipse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SpPr/>
      </xdr:nvSpPr>
      <xdr:spPr>
        <a:xfrm rot="2910528">
          <a:off x="6505997" y="5765361"/>
          <a:ext cx="183603" cy="201751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13</xdr:col>
      <xdr:colOff>183528</xdr:colOff>
      <xdr:row>26</xdr:row>
      <xdr:rowOff>45988</xdr:rowOff>
    </xdr:from>
    <xdr:to>
      <xdr:col>13</xdr:col>
      <xdr:colOff>385279</xdr:colOff>
      <xdr:row>27</xdr:row>
      <xdr:rowOff>29566</xdr:rowOff>
    </xdr:to>
    <xdr:sp macro="" textlink="">
      <xdr:nvSpPr>
        <xdr:cNvPr id="75" name="Ellipse 74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SpPr/>
      </xdr:nvSpPr>
      <xdr:spPr>
        <a:xfrm rot="2910528">
          <a:off x="8117402" y="5037539"/>
          <a:ext cx="183603" cy="201751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8</xdr:col>
      <xdr:colOff>43278</xdr:colOff>
      <xdr:row>21</xdr:row>
      <xdr:rowOff>179131</xdr:rowOff>
    </xdr:from>
    <xdr:to>
      <xdr:col>9</xdr:col>
      <xdr:colOff>546480</xdr:colOff>
      <xdr:row>24</xdr:row>
      <xdr:rowOff>7229</xdr:rowOff>
    </xdr:to>
    <xdr:cxnSp macro="">
      <xdr:nvCxnSpPr>
        <xdr:cNvPr id="76" name="Connecteur droit 75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CxnSpPr>
          <a:stCxn id="62" idx="0"/>
          <a:endCxn id="71" idx="3"/>
        </xdr:cNvCxnSpPr>
      </xdr:nvCxnSpPr>
      <xdr:spPr>
        <a:xfrm flipV="1">
          <a:off x="4920078" y="4179631"/>
          <a:ext cx="1112802" cy="428173"/>
        </a:xfrm>
        <a:prstGeom prst="line">
          <a:avLst/>
        </a:prstGeom>
        <a:ln w="38100">
          <a:solidFill>
            <a:srgbClr val="FF00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371750</xdr:colOff>
      <xdr:row>25</xdr:row>
      <xdr:rowOff>75424</xdr:rowOff>
    </xdr:from>
    <xdr:to>
      <xdr:col>9</xdr:col>
      <xdr:colOff>319935</xdr:colOff>
      <xdr:row>26</xdr:row>
      <xdr:rowOff>184104</xdr:rowOff>
    </xdr:to>
    <xdr:cxnSp macro="">
      <xdr:nvCxnSpPr>
        <xdr:cNvPr id="77" name="Connecteur droit 76">
          <a:extLst>
            <a:ext uri="{FF2B5EF4-FFF2-40B4-BE49-F238E27FC236}">
              <a16:creationId xmlns:a16="http://schemas.microsoft.com/office/drawing/2014/main" id="{00000000-0008-0000-0300-00004D000000}"/>
            </a:ext>
          </a:extLst>
        </xdr:cNvPr>
        <xdr:cNvCxnSpPr>
          <a:stCxn id="63" idx="7"/>
          <a:endCxn id="64" idx="2"/>
        </xdr:cNvCxnSpPr>
      </xdr:nvCxnSpPr>
      <xdr:spPr>
        <a:xfrm>
          <a:off x="5248550" y="4876024"/>
          <a:ext cx="557785" cy="308705"/>
        </a:xfrm>
        <a:prstGeom prst="line">
          <a:avLst/>
        </a:prstGeom>
        <a:ln w="38100">
          <a:solidFill>
            <a:srgbClr val="FF00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49022</xdr:colOff>
      <xdr:row>22</xdr:row>
      <xdr:rowOff>111282</xdr:rowOff>
    </xdr:from>
    <xdr:to>
      <xdr:col>11</xdr:col>
      <xdr:colOff>557502</xdr:colOff>
      <xdr:row>23</xdr:row>
      <xdr:rowOff>175140</xdr:rowOff>
    </xdr:to>
    <xdr:cxnSp macro="">
      <xdr:nvCxnSpPr>
        <xdr:cNvPr id="78" name="Connecteur droit 77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CxnSpPr>
          <a:stCxn id="72" idx="7"/>
          <a:endCxn id="73" idx="2"/>
        </xdr:cNvCxnSpPr>
      </xdr:nvCxnSpPr>
      <xdr:spPr>
        <a:xfrm>
          <a:off x="6754622" y="4311807"/>
          <a:ext cx="508480" cy="263883"/>
        </a:xfrm>
        <a:prstGeom prst="line">
          <a:avLst/>
        </a:prstGeom>
        <a:ln w="38100">
          <a:solidFill>
            <a:srgbClr val="FF00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201422</xdr:colOff>
      <xdr:row>24</xdr:row>
      <xdr:rowOff>50771</xdr:rowOff>
    </xdr:from>
    <xdr:to>
      <xdr:col>13</xdr:col>
      <xdr:colOff>223028</xdr:colOff>
      <xdr:row>26</xdr:row>
      <xdr:rowOff>69236</xdr:rowOff>
    </xdr:to>
    <xdr:cxnSp macro="">
      <xdr:nvCxnSpPr>
        <xdr:cNvPr id="79" name="Connecteur droit 78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CxnSpPr>
          <a:stCxn id="73" idx="7"/>
          <a:endCxn id="75" idx="2"/>
        </xdr:cNvCxnSpPr>
      </xdr:nvCxnSpPr>
      <xdr:spPr>
        <a:xfrm>
          <a:off x="7516622" y="4651346"/>
          <a:ext cx="631206" cy="418515"/>
        </a:xfrm>
        <a:prstGeom prst="line">
          <a:avLst/>
        </a:prstGeom>
        <a:ln w="38100">
          <a:solidFill>
            <a:srgbClr val="FF00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366266</xdr:colOff>
      <xdr:row>28</xdr:row>
      <xdr:rowOff>37313</xdr:rowOff>
    </xdr:from>
    <xdr:to>
      <xdr:col>10</xdr:col>
      <xdr:colOff>440423</xdr:colOff>
      <xdr:row>29</xdr:row>
      <xdr:rowOff>196983</xdr:rowOff>
    </xdr:to>
    <xdr:cxnSp macro="">
      <xdr:nvCxnSpPr>
        <xdr:cNvPr id="80" name="Connecteur droit 79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CxnSpPr>
          <a:stCxn id="64" idx="5"/>
          <a:endCxn id="74" idx="2"/>
        </xdr:cNvCxnSpPr>
      </xdr:nvCxnSpPr>
      <xdr:spPr>
        <a:xfrm rot="10800000" flipH="1" flipV="1">
          <a:off x="5852666" y="5437988"/>
          <a:ext cx="683757" cy="359695"/>
        </a:xfrm>
        <a:prstGeom prst="line">
          <a:avLst/>
        </a:prstGeom>
        <a:ln w="38100">
          <a:solidFill>
            <a:srgbClr val="FF00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43278</xdr:colOff>
      <xdr:row>24</xdr:row>
      <xdr:rowOff>7229</xdr:rowOff>
    </xdr:from>
    <xdr:to>
      <xdr:col>8</xdr:col>
      <xdr:colOff>249404</xdr:colOff>
      <xdr:row>24</xdr:row>
      <xdr:rowOff>138801</xdr:rowOff>
    </xdr:to>
    <xdr:cxnSp macro="">
      <xdr:nvCxnSpPr>
        <xdr:cNvPr id="81" name="Connecteur droit 80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CxnSpPr>
          <a:stCxn id="62" idx="0"/>
          <a:endCxn id="63" idx="1"/>
        </xdr:cNvCxnSpPr>
      </xdr:nvCxnSpPr>
      <xdr:spPr>
        <a:xfrm>
          <a:off x="4920078" y="4607804"/>
          <a:ext cx="206126" cy="131572"/>
        </a:xfrm>
        <a:prstGeom prst="line">
          <a:avLst/>
        </a:prstGeom>
        <a:ln w="38100">
          <a:solidFill>
            <a:srgbClr val="FF00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266416</xdr:colOff>
      <xdr:row>21</xdr:row>
      <xdr:rowOff>138175</xdr:rowOff>
    </xdr:from>
    <xdr:to>
      <xdr:col>10</xdr:col>
      <xdr:colOff>405102</xdr:colOff>
      <xdr:row>22</xdr:row>
      <xdr:rowOff>33946</xdr:rowOff>
    </xdr:to>
    <xdr:cxnSp macro="">
      <xdr:nvCxnSpPr>
        <xdr:cNvPr id="82" name="Connecteur droit 81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CxnSpPr>
          <a:stCxn id="71" idx="7"/>
          <a:endCxn id="72" idx="2"/>
        </xdr:cNvCxnSpPr>
      </xdr:nvCxnSpPr>
      <xdr:spPr>
        <a:xfrm>
          <a:off x="6362416" y="4138675"/>
          <a:ext cx="138686" cy="95796"/>
        </a:xfrm>
        <a:prstGeom prst="line">
          <a:avLst/>
        </a:prstGeom>
        <a:ln w="38100">
          <a:solidFill>
            <a:srgbClr val="FF00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359965</xdr:colOff>
      <xdr:row>13</xdr:row>
      <xdr:rowOff>192541</xdr:rowOff>
    </xdr:from>
    <xdr:to>
      <xdr:col>17</xdr:col>
      <xdr:colOff>0</xdr:colOff>
      <xdr:row>26</xdr:row>
      <xdr:rowOff>73000</xdr:rowOff>
    </xdr:to>
    <xdr:cxnSp macro="">
      <xdr:nvCxnSpPr>
        <xdr:cNvPr id="83" name="Connecteur droit 282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CxnSpPr>
          <a:stCxn id="75" idx="0"/>
          <a:endCxn id="103" idx="1"/>
        </xdr:cNvCxnSpPr>
      </xdr:nvCxnSpPr>
      <xdr:spPr>
        <a:xfrm flipV="1">
          <a:off x="8284765" y="2592841"/>
          <a:ext cx="2078435" cy="2480784"/>
        </a:xfrm>
        <a:prstGeom prst="curvedConnector3">
          <a:avLst>
            <a:gd name="adj1" fmla="val 63677"/>
          </a:avLst>
        </a:prstGeom>
        <a:ln w="38100">
          <a:solidFill>
            <a:srgbClr val="FF0000">
              <a:alpha val="85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201458</xdr:colOff>
      <xdr:row>41</xdr:row>
      <xdr:rowOff>153564</xdr:rowOff>
    </xdr:from>
    <xdr:to>
      <xdr:col>14</xdr:col>
      <xdr:colOff>403209</xdr:colOff>
      <xdr:row>42</xdr:row>
      <xdr:rowOff>137142</xdr:rowOff>
    </xdr:to>
    <xdr:sp macro="" textlink="">
      <xdr:nvSpPr>
        <xdr:cNvPr id="84" name="Ellipse 83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SpPr/>
      </xdr:nvSpPr>
      <xdr:spPr>
        <a:xfrm rot="2910528">
          <a:off x="8744932" y="8145490"/>
          <a:ext cx="183603" cy="201751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14</xdr:col>
      <xdr:colOff>377895</xdr:colOff>
      <xdr:row>35</xdr:row>
      <xdr:rowOff>192541</xdr:rowOff>
    </xdr:from>
    <xdr:to>
      <xdr:col>17</xdr:col>
      <xdr:colOff>0</xdr:colOff>
      <xdr:row>41</xdr:row>
      <xdr:rowOff>180576</xdr:rowOff>
    </xdr:to>
    <xdr:cxnSp macro="">
      <xdr:nvCxnSpPr>
        <xdr:cNvPr id="85" name="Connecteur droit 84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CxnSpPr>
          <a:stCxn id="84" idx="0"/>
          <a:endCxn id="101" idx="1"/>
        </xdr:cNvCxnSpPr>
      </xdr:nvCxnSpPr>
      <xdr:spPr>
        <a:xfrm flipV="1">
          <a:off x="8912295" y="6993391"/>
          <a:ext cx="1450905" cy="1188185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600075</xdr:colOff>
      <xdr:row>46</xdr:row>
      <xdr:rowOff>193675</xdr:rowOff>
    </xdr:from>
    <xdr:to>
      <xdr:col>7</xdr:col>
      <xdr:colOff>92291</xdr:colOff>
      <xdr:row>50</xdr:row>
      <xdr:rowOff>167155</xdr:rowOff>
    </xdr:to>
    <xdr:cxnSp macro="">
      <xdr:nvCxnSpPr>
        <xdr:cNvPr id="86" name="Connecteur droit 295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CxnSpPr>
          <a:stCxn id="96" idx="3"/>
          <a:endCxn id="65" idx="3"/>
        </xdr:cNvCxnSpPr>
      </xdr:nvCxnSpPr>
      <xdr:spPr>
        <a:xfrm>
          <a:off x="2409825" y="9480550"/>
          <a:ext cx="1905216" cy="798980"/>
        </a:xfrm>
        <a:prstGeom prst="curvedConnector3">
          <a:avLst>
            <a:gd name="adj1" fmla="val 50000"/>
          </a:avLst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431848</xdr:colOff>
      <xdr:row>49</xdr:row>
      <xdr:rowOff>108734</xdr:rowOff>
    </xdr:from>
    <xdr:to>
      <xdr:col>10</xdr:col>
      <xdr:colOff>191669</xdr:colOff>
      <xdr:row>50</xdr:row>
      <xdr:rowOff>58001</xdr:rowOff>
    </xdr:to>
    <xdr:cxnSp macro="">
      <xdr:nvCxnSpPr>
        <xdr:cNvPr id="91" name="Connecteur droit 90">
          <a:extLst>
            <a:ext uri="{FF2B5EF4-FFF2-40B4-BE49-F238E27FC236}">
              <a16:creationId xmlns:a16="http://schemas.microsoft.com/office/drawing/2014/main" id="{00000000-0008-0000-0300-00005B000000}"/>
            </a:ext>
          </a:extLst>
        </xdr:cNvPr>
        <xdr:cNvCxnSpPr>
          <a:stCxn id="65" idx="0"/>
          <a:endCxn id="66" idx="3"/>
        </xdr:cNvCxnSpPr>
      </xdr:nvCxnSpPr>
      <xdr:spPr>
        <a:xfrm flipV="1">
          <a:off x="4654598" y="10014734"/>
          <a:ext cx="1569571" cy="155642"/>
        </a:xfrm>
        <a:prstGeom prst="line">
          <a:avLst/>
        </a:prstGeom>
        <a:ln w="38100">
          <a:solidFill>
            <a:schemeClr val="accent6">
              <a:alpha val="85000"/>
            </a:scheme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11206</xdr:colOff>
      <xdr:row>65</xdr:row>
      <xdr:rowOff>201705</xdr:rowOff>
    </xdr:from>
    <xdr:to>
      <xdr:col>20</xdr:col>
      <xdr:colOff>588194</xdr:colOff>
      <xdr:row>72</xdr:row>
      <xdr:rowOff>0</xdr:rowOff>
    </xdr:to>
    <xdr:pic>
      <xdr:nvPicPr>
        <xdr:cNvPr id="92" name="Picture 15">
          <a:extLst>
            <a:ext uri="{FF2B5EF4-FFF2-40B4-BE49-F238E27FC236}">
              <a16:creationId xmlns:a16="http://schemas.microsoft.com/office/drawing/2014/main" id="{00000000-0008-0000-03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10374406" y="13003305"/>
          <a:ext cx="2405788" cy="1198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66</xdr:row>
      <xdr:rowOff>8283</xdr:rowOff>
    </xdr:from>
    <xdr:to>
      <xdr:col>3</xdr:col>
      <xdr:colOff>600075</xdr:colOff>
      <xdr:row>71</xdr:row>
      <xdr:rowOff>189258</xdr:rowOff>
    </xdr:to>
    <xdr:pic>
      <xdr:nvPicPr>
        <xdr:cNvPr id="94" name="Picture 19">
          <a:extLst>
            <a:ext uri="{FF2B5EF4-FFF2-40B4-BE49-F238E27FC236}">
              <a16:creationId xmlns:a16="http://schemas.microsoft.com/office/drawing/2014/main" id="{00000000-0008-0000-03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0" y="13009908"/>
          <a:ext cx="2428875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3</xdr:col>
      <xdr:colOff>600075</xdr:colOff>
      <xdr:row>60</xdr:row>
      <xdr:rowOff>180976</xdr:rowOff>
    </xdr:to>
    <xdr:pic>
      <xdr:nvPicPr>
        <xdr:cNvPr id="95" name="Picture 20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0" y="10801350"/>
          <a:ext cx="2428875" cy="11811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3</xdr:col>
      <xdr:colOff>600075</xdr:colOff>
      <xdr:row>49</xdr:row>
      <xdr:rowOff>180975</xdr:rowOff>
    </xdr:to>
    <xdr:pic>
      <xdr:nvPicPr>
        <xdr:cNvPr id="96" name="Picture 21">
          <a:extLst>
            <a:ext uri="{FF2B5EF4-FFF2-40B4-BE49-F238E27FC236}">
              <a16:creationId xmlns:a16="http://schemas.microsoft.com/office/drawing/2014/main" id="{00000000-0008-0000-03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0" y="8601075"/>
          <a:ext cx="2428875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0</xdr:colOff>
      <xdr:row>11</xdr:row>
      <xdr:rowOff>8284</xdr:rowOff>
    </xdr:from>
    <xdr:to>
      <xdr:col>9</xdr:col>
      <xdr:colOff>590550</xdr:colOff>
      <xdr:row>16</xdr:row>
      <xdr:rowOff>189260</xdr:rowOff>
    </xdr:to>
    <xdr:pic>
      <xdr:nvPicPr>
        <xdr:cNvPr id="97" name="Picture 8">
          <a:extLst>
            <a:ext uri="{FF2B5EF4-FFF2-40B4-BE49-F238E27FC236}">
              <a16:creationId xmlns:a16="http://schemas.microsoft.com/office/drawing/2014/main" id="{00000000-0008-0000-03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3657600" y="2008534"/>
          <a:ext cx="2419350" cy="11811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8283</xdr:colOff>
      <xdr:row>11</xdr:row>
      <xdr:rowOff>8281</xdr:rowOff>
    </xdr:from>
    <xdr:to>
      <xdr:col>14</xdr:col>
      <xdr:colOff>598833</xdr:colOff>
      <xdr:row>16</xdr:row>
      <xdr:rowOff>189256</xdr:rowOff>
    </xdr:to>
    <xdr:pic>
      <xdr:nvPicPr>
        <xdr:cNvPr id="98" name="Picture 9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6713883" y="2008531"/>
          <a:ext cx="241935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0</xdr:colOff>
      <xdr:row>33</xdr:row>
      <xdr:rowOff>0</xdr:rowOff>
    </xdr:from>
    <xdr:to>
      <xdr:col>20</xdr:col>
      <xdr:colOff>590550</xdr:colOff>
      <xdr:row>38</xdr:row>
      <xdr:rowOff>180975</xdr:rowOff>
    </xdr:to>
    <xdr:pic>
      <xdr:nvPicPr>
        <xdr:cNvPr id="101" name="Picture 11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0363200" y="6400800"/>
          <a:ext cx="241935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0</xdr:colOff>
      <xdr:row>11</xdr:row>
      <xdr:rowOff>0</xdr:rowOff>
    </xdr:from>
    <xdr:to>
      <xdr:col>20</xdr:col>
      <xdr:colOff>600074</xdr:colOff>
      <xdr:row>16</xdr:row>
      <xdr:rowOff>180975</xdr:rowOff>
    </xdr:to>
    <xdr:pic>
      <xdr:nvPicPr>
        <xdr:cNvPr id="103" name="Picture 22">
          <a:extLst>
            <a:ext uri="{FF2B5EF4-FFF2-40B4-BE49-F238E27FC236}">
              <a16:creationId xmlns:a16="http://schemas.microsoft.com/office/drawing/2014/main" id="{00000000-0008-0000-03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0363200" y="2000250"/>
          <a:ext cx="2428874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11</xdr:col>
      <xdr:colOff>27214</xdr:colOff>
      <xdr:row>77</xdr:row>
      <xdr:rowOff>13608</xdr:rowOff>
    </xdr:from>
    <xdr:ext cx="2379225" cy="1185421"/>
    <xdr:pic>
      <xdr:nvPicPr>
        <xdr:cNvPr id="110" name="Picture 29">
          <a:extLst>
            <a:ext uri="{FF2B5EF4-FFF2-40B4-BE49-F238E27FC236}">
              <a16:creationId xmlns:a16="http://schemas.microsoft.com/office/drawing/2014/main" id="{00000000-0008-0000-03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6732814" y="15215508"/>
          <a:ext cx="2379225" cy="11854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twoCellAnchor>
    <xdr:from>
      <xdr:col>9</xdr:col>
      <xdr:colOff>421465</xdr:colOff>
      <xdr:row>71</xdr:row>
      <xdr:rowOff>117662</xdr:rowOff>
    </xdr:from>
    <xdr:to>
      <xdr:col>11</xdr:col>
      <xdr:colOff>38553</xdr:colOff>
      <xdr:row>77</xdr:row>
      <xdr:rowOff>136071</xdr:rowOff>
    </xdr:to>
    <xdr:cxnSp macro="">
      <xdr:nvCxnSpPr>
        <xdr:cNvPr id="112" name="Connecteur droit 112">
          <a:extLst>
            <a:ext uri="{FF2B5EF4-FFF2-40B4-BE49-F238E27FC236}">
              <a16:creationId xmlns:a16="http://schemas.microsoft.com/office/drawing/2014/main" id="{00000000-0008-0000-0300-000070000000}"/>
            </a:ext>
          </a:extLst>
        </xdr:cNvPr>
        <xdr:cNvCxnSpPr>
          <a:endCxn id="54" idx="4"/>
        </xdr:cNvCxnSpPr>
      </xdr:nvCxnSpPr>
      <xdr:spPr>
        <a:xfrm rot="16200000" flipV="1">
          <a:off x="5634179" y="14780448"/>
          <a:ext cx="1256659" cy="823588"/>
        </a:xfrm>
        <a:prstGeom prst="curvedConnector3">
          <a:avLst>
            <a:gd name="adj1" fmla="val 50000"/>
          </a:avLst>
        </a:prstGeom>
        <a:ln w="3810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100530</xdr:colOff>
      <xdr:row>32</xdr:row>
      <xdr:rowOff>123265</xdr:rowOff>
    </xdr:from>
    <xdr:to>
      <xdr:col>7</xdr:col>
      <xdr:colOff>425823</xdr:colOff>
      <xdr:row>33</xdr:row>
      <xdr:rowOff>200596</xdr:rowOff>
    </xdr:to>
    <xdr:sp macro="" textlink="">
      <xdr:nvSpPr>
        <xdr:cNvPr id="113" name="Ellipse 112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SpPr/>
      </xdr:nvSpPr>
      <xdr:spPr>
        <a:xfrm>
          <a:off x="4367730" y="6324040"/>
          <a:ext cx="325293" cy="277356"/>
        </a:xfrm>
        <a:prstGeom prst="ellipse">
          <a:avLst/>
        </a:prstGeom>
        <a:solidFill>
          <a:schemeClr val="accent6">
            <a:alpha val="20000"/>
          </a:schemeClr>
        </a:solidFill>
        <a:ln>
          <a:solidFill>
            <a:schemeClr val="accent6">
              <a:lumMod val="75000"/>
            </a:schemeClr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7</xdr:col>
      <xdr:colOff>425823</xdr:colOff>
      <xdr:row>19</xdr:row>
      <xdr:rowOff>33618</xdr:rowOff>
    </xdr:from>
    <xdr:to>
      <xdr:col>8</xdr:col>
      <xdr:colOff>11206</xdr:colOff>
      <xdr:row>33</xdr:row>
      <xdr:rowOff>61078</xdr:rowOff>
    </xdr:to>
    <xdr:cxnSp macro="">
      <xdr:nvCxnSpPr>
        <xdr:cNvPr id="114" name="Connecteur droit 115">
          <a:extLst>
            <a:ext uri="{FF2B5EF4-FFF2-40B4-BE49-F238E27FC236}">
              <a16:creationId xmlns:a16="http://schemas.microsoft.com/office/drawing/2014/main" id="{00000000-0008-0000-0300-000072000000}"/>
            </a:ext>
          </a:extLst>
        </xdr:cNvPr>
        <xdr:cNvCxnSpPr>
          <a:stCxn id="113" idx="6"/>
        </xdr:cNvCxnSpPr>
      </xdr:nvCxnSpPr>
      <xdr:spPr>
        <a:xfrm flipV="1">
          <a:off x="4693023" y="3634068"/>
          <a:ext cx="194983" cy="2827810"/>
        </a:xfrm>
        <a:prstGeom prst="curvedConnector2">
          <a:avLst/>
        </a:prstGeom>
        <a:ln w="38100">
          <a:solidFill>
            <a:schemeClr val="accent6">
              <a:alpha val="85000"/>
            </a:scheme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561097</xdr:colOff>
      <xdr:row>68</xdr:row>
      <xdr:rowOff>109052</xdr:rowOff>
    </xdr:from>
    <xdr:to>
      <xdr:col>8</xdr:col>
      <xdr:colOff>364978</xdr:colOff>
      <xdr:row>70</xdr:row>
      <xdr:rowOff>52733</xdr:rowOff>
    </xdr:to>
    <xdr:sp macro="" textlink="">
      <xdr:nvSpPr>
        <xdr:cNvPr id="125" name="Ellipse 124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SpPr/>
      </xdr:nvSpPr>
      <xdr:spPr>
        <a:xfrm rot="2910528">
          <a:off x="4809197" y="13910827"/>
          <a:ext cx="356431" cy="407131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4</xdr:col>
      <xdr:colOff>31750</xdr:colOff>
      <xdr:row>70</xdr:row>
      <xdr:rowOff>9381</xdr:rowOff>
    </xdr:from>
    <xdr:to>
      <xdr:col>8</xdr:col>
      <xdr:colOff>8931</xdr:colOff>
      <xdr:row>75</xdr:row>
      <xdr:rowOff>111125</xdr:rowOff>
    </xdr:to>
    <xdr:cxnSp macro="">
      <xdr:nvCxnSpPr>
        <xdr:cNvPr id="127" name="Connecteur droit 126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CxnSpPr>
          <a:endCxn id="125" idx="4"/>
        </xdr:cNvCxnSpPr>
      </xdr:nvCxnSpPr>
      <xdr:spPr>
        <a:xfrm flipV="1">
          <a:off x="2444750" y="14249256"/>
          <a:ext cx="2390181" cy="1133619"/>
        </a:xfrm>
        <a:prstGeom prst="line">
          <a:avLst/>
        </a:prstGeom>
        <a:ln w="38100">
          <a:solidFill>
            <a:srgbClr val="FF0000">
              <a:alpha val="85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206375</xdr:colOff>
      <xdr:row>33</xdr:row>
      <xdr:rowOff>15875</xdr:rowOff>
    </xdr:from>
    <xdr:to>
      <xdr:col>3</xdr:col>
      <xdr:colOff>330200</xdr:colOff>
      <xdr:row>38</xdr:row>
      <xdr:rowOff>168088</xdr:rowOff>
    </xdr:to>
    <xdr:pic>
      <xdr:nvPicPr>
        <xdr:cNvPr id="16387" name="Picture 3">
          <a:extLst>
            <a:ext uri="{FF2B5EF4-FFF2-40B4-BE49-F238E27FC236}">
              <a16:creationId xmlns:a16="http://schemas.microsoft.com/office/drawing/2014/main" id="{00000000-0008-0000-0300-0000034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206375" y="6672169"/>
          <a:ext cx="1939178" cy="11607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8</xdr:col>
      <xdr:colOff>109013</xdr:colOff>
      <xdr:row>38</xdr:row>
      <xdr:rowOff>32048</xdr:rowOff>
    </xdr:from>
    <xdr:to>
      <xdr:col>8</xdr:col>
      <xdr:colOff>519983</xdr:colOff>
      <xdr:row>40</xdr:row>
      <xdr:rowOff>189015</xdr:rowOff>
    </xdr:to>
    <xdr:sp macro="" textlink="">
      <xdr:nvSpPr>
        <xdr:cNvPr id="132" name="Ellipse 131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SpPr/>
      </xdr:nvSpPr>
      <xdr:spPr>
        <a:xfrm rot="1687488">
          <a:off x="4935013" y="7667923"/>
          <a:ext cx="410970" cy="569717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4</xdr:col>
      <xdr:colOff>31750</xdr:colOff>
      <xdr:row>35</xdr:row>
      <xdr:rowOff>127001</xdr:rowOff>
    </xdr:from>
    <xdr:to>
      <xdr:col>8</xdr:col>
      <xdr:colOff>133276</xdr:colOff>
      <xdr:row>39</xdr:row>
      <xdr:rowOff>13668</xdr:rowOff>
    </xdr:to>
    <xdr:cxnSp macro="">
      <xdr:nvCxnSpPr>
        <xdr:cNvPr id="133" name="Connecteur droit 132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CxnSpPr>
          <a:endCxn id="132" idx="2"/>
        </xdr:cNvCxnSpPr>
      </xdr:nvCxnSpPr>
      <xdr:spPr>
        <a:xfrm>
          <a:off x="2444750" y="7143751"/>
          <a:ext cx="2514526" cy="712167"/>
        </a:xfrm>
        <a:prstGeom prst="line">
          <a:avLst/>
        </a:prstGeom>
        <a:ln w="38100">
          <a:solidFill>
            <a:srgbClr val="FF0000">
              <a:alpha val="85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285750</xdr:colOff>
      <xdr:row>77</xdr:row>
      <xdr:rowOff>31751</xdr:rowOff>
    </xdr:from>
    <xdr:to>
      <xdr:col>19</xdr:col>
      <xdr:colOff>406319</xdr:colOff>
      <xdr:row>82</xdr:row>
      <xdr:rowOff>174625</xdr:rowOff>
    </xdr:to>
    <xdr:pic>
      <xdr:nvPicPr>
        <xdr:cNvPr id="16388" name="Picture 4">
          <a:extLst>
            <a:ext uri="{FF2B5EF4-FFF2-40B4-BE49-F238E27FC236}">
              <a16:creationId xmlns:a16="http://schemas.microsoft.com/office/drawing/2014/main" id="{00000000-0008-0000-0300-0000044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9937750" y="15716251"/>
          <a:ext cx="1930319" cy="11747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333376</xdr:colOff>
      <xdr:row>72</xdr:row>
      <xdr:rowOff>174626</xdr:rowOff>
    </xdr:from>
    <xdr:to>
      <xdr:col>16</xdr:col>
      <xdr:colOff>31753</xdr:colOff>
      <xdr:row>74</xdr:row>
      <xdr:rowOff>190503</xdr:rowOff>
    </xdr:to>
    <xdr:cxnSp macro="">
      <xdr:nvCxnSpPr>
        <xdr:cNvPr id="138" name="Connecteur droit 137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CxnSpPr/>
      </xdr:nvCxnSpPr>
      <xdr:spPr>
        <a:xfrm rot="10800000">
          <a:off x="8175626" y="14827251"/>
          <a:ext cx="1508127" cy="428627"/>
        </a:xfrm>
        <a:prstGeom prst="line">
          <a:avLst/>
        </a:prstGeom>
        <a:ln w="38100">
          <a:solidFill>
            <a:srgbClr val="FF0000">
              <a:alpha val="85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47625</xdr:colOff>
      <xdr:row>77</xdr:row>
      <xdr:rowOff>15875</xdr:rowOff>
    </xdr:from>
    <xdr:to>
      <xdr:col>9</xdr:col>
      <xdr:colOff>587834</xdr:colOff>
      <xdr:row>83</xdr:row>
      <xdr:rowOff>0</xdr:rowOff>
    </xdr:to>
    <xdr:pic>
      <xdr:nvPicPr>
        <xdr:cNvPr id="16389" name="Picture 5">
          <a:extLst>
            <a:ext uri="{FF2B5EF4-FFF2-40B4-BE49-F238E27FC236}">
              <a16:creationId xmlns:a16="http://schemas.microsoft.com/office/drawing/2014/main" id="{00000000-0008-0000-0300-0000054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3678331" y="15547228"/>
          <a:ext cx="2355562" cy="1194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31751</xdr:colOff>
      <xdr:row>44</xdr:row>
      <xdr:rowOff>15876</xdr:rowOff>
    </xdr:from>
    <xdr:to>
      <xdr:col>20</xdr:col>
      <xdr:colOff>555625</xdr:colOff>
      <xdr:row>49</xdr:row>
      <xdr:rowOff>144347</xdr:rowOff>
    </xdr:to>
    <xdr:pic>
      <xdr:nvPicPr>
        <xdr:cNvPr id="16390" name="Picture 6">
          <a:extLst>
            <a:ext uri="{FF2B5EF4-FFF2-40B4-BE49-F238E27FC236}">
              <a16:creationId xmlns:a16="http://schemas.microsoft.com/office/drawing/2014/main" id="{00000000-0008-0000-0300-0000064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0287001" y="8890001"/>
          <a:ext cx="2333624" cy="11603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381000</xdr:colOff>
      <xdr:row>46</xdr:row>
      <xdr:rowOff>183299</xdr:rowOff>
    </xdr:from>
    <xdr:to>
      <xdr:col>17</xdr:col>
      <xdr:colOff>31752</xdr:colOff>
      <xdr:row>64</xdr:row>
      <xdr:rowOff>15878</xdr:rowOff>
    </xdr:to>
    <xdr:cxnSp macro="">
      <xdr:nvCxnSpPr>
        <xdr:cNvPr id="151" name="Connecteur droit 150">
          <a:extLst>
            <a:ext uri="{FF2B5EF4-FFF2-40B4-BE49-F238E27FC236}">
              <a16:creationId xmlns:a16="http://schemas.microsoft.com/office/drawing/2014/main" id="{00000000-0008-0000-0300-000097000000}"/>
            </a:ext>
          </a:extLst>
        </xdr:cNvPr>
        <xdr:cNvCxnSpPr>
          <a:endCxn id="16390" idx="1"/>
        </xdr:cNvCxnSpPr>
      </xdr:nvCxnSpPr>
      <xdr:spPr>
        <a:xfrm rot="5400000" flipH="1" flipV="1">
          <a:off x="8084711" y="10815213"/>
          <a:ext cx="3547329" cy="857252"/>
        </a:xfrm>
        <a:prstGeom prst="line">
          <a:avLst/>
        </a:prstGeom>
        <a:ln w="38100">
          <a:solidFill>
            <a:srgbClr val="FF0000">
              <a:alpha val="85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206376</xdr:colOff>
      <xdr:row>37</xdr:row>
      <xdr:rowOff>206374</xdr:rowOff>
    </xdr:from>
    <xdr:to>
      <xdr:col>17</xdr:col>
      <xdr:colOff>31752</xdr:colOff>
      <xdr:row>46</xdr:row>
      <xdr:rowOff>183298</xdr:rowOff>
    </xdr:to>
    <xdr:cxnSp macro="">
      <xdr:nvCxnSpPr>
        <xdr:cNvPr id="152" name="Connecteur droit 151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CxnSpPr>
          <a:endCxn id="16390" idx="1"/>
        </xdr:cNvCxnSpPr>
      </xdr:nvCxnSpPr>
      <xdr:spPr>
        <a:xfrm rot="16200000" flipH="1">
          <a:off x="8853914" y="8037086"/>
          <a:ext cx="1834299" cy="1031876"/>
        </a:xfrm>
        <a:prstGeom prst="line">
          <a:avLst/>
        </a:prstGeom>
        <a:ln w="38100">
          <a:solidFill>
            <a:srgbClr val="FF0000">
              <a:alpha val="85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269876</xdr:colOff>
      <xdr:row>77</xdr:row>
      <xdr:rowOff>38289</xdr:rowOff>
    </xdr:from>
    <xdr:to>
      <xdr:col>3</xdr:col>
      <xdr:colOff>249608</xdr:colOff>
      <xdr:row>82</xdr:row>
      <xdr:rowOff>134472</xdr:rowOff>
    </xdr:to>
    <xdr:pic>
      <xdr:nvPicPr>
        <xdr:cNvPr id="16391" name="Picture 7">
          <a:extLst>
            <a:ext uri="{FF2B5EF4-FFF2-40B4-BE49-F238E27FC236}">
              <a16:creationId xmlns:a16="http://schemas.microsoft.com/office/drawing/2014/main" id="{00000000-0008-0000-0300-0000074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 b="9524"/>
        <a:stretch>
          <a:fillRect/>
        </a:stretch>
      </xdr:blipFill>
      <xdr:spPr bwMode="auto">
        <a:xfrm>
          <a:off x="269876" y="15569642"/>
          <a:ext cx="1795085" cy="11047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190499</xdr:colOff>
      <xdr:row>22</xdr:row>
      <xdr:rowOff>15875</xdr:rowOff>
    </xdr:from>
    <xdr:to>
      <xdr:col>20</xdr:col>
      <xdr:colOff>365124</xdr:colOff>
      <xdr:row>27</xdr:row>
      <xdr:rowOff>177306</xdr:rowOff>
    </xdr:to>
    <xdr:pic>
      <xdr:nvPicPr>
        <xdr:cNvPr id="16392" name="Picture 8">
          <a:extLst>
            <a:ext uri="{FF2B5EF4-FFF2-40B4-BE49-F238E27FC236}">
              <a16:creationId xmlns:a16="http://schemas.microsoft.com/office/drawing/2014/main" id="{00000000-0008-0000-0300-0000084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10445749" y="4349750"/>
          <a:ext cx="1984375" cy="119330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57410</xdr:colOff>
      <xdr:row>31</xdr:row>
      <xdr:rowOff>187166</xdr:rowOff>
    </xdr:from>
    <xdr:to>
      <xdr:col>13</xdr:col>
      <xdr:colOff>58154</xdr:colOff>
      <xdr:row>36</xdr:row>
      <xdr:rowOff>23225</xdr:rowOff>
    </xdr:to>
    <xdr:sp macro="" textlink="">
      <xdr:nvSpPr>
        <xdr:cNvPr id="160" name="Ellipse 159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SpPr/>
      </xdr:nvSpPr>
      <xdr:spPr>
        <a:xfrm rot="2910528">
          <a:off x="7164440" y="6510386"/>
          <a:ext cx="867934" cy="603994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12</xdr:col>
      <xdr:colOff>316067</xdr:colOff>
      <xdr:row>25</xdr:row>
      <xdr:rowOff>36966</xdr:rowOff>
    </xdr:from>
    <xdr:to>
      <xdr:col>16</xdr:col>
      <xdr:colOff>590550</xdr:colOff>
      <xdr:row>32</xdr:row>
      <xdr:rowOff>43428</xdr:rowOff>
    </xdr:to>
    <xdr:cxnSp macro="">
      <xdr:nvCxnSpPr>
        <xdr:cNvPr id="161" name="Connecteur droit 282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CxnSpPr>
          <a:stCxn id="160" idx="1"/>
        </xdr:cNvCxnSpPr>
      </xdr:nvCxnSpPr>
      <xdr:spPr>
        <a:xfrm flipV="1">
          <a:off x="7555067" y="4989966"/>
          <a:ext cx="2687483" cy="1451087"/>
        </a:xfrm>
        <a:prstGeom prst="curvedConnector3">
          <a:avLst>
            <a:gd name="adj1" fmla="val 50000"/>
          </a:avLst>
        </a:prstGeom>
        <a:ln w="38100">
          <a:solidFill>
            <a:srgbClr val="FF0000">
              <a:alpha val="85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79375</xdr:colOff>
      <xdr:row>11</xdr:row>
      <xdr:rowOff>31750</xdr:rowOff>
    </xdr:from>
    <xdr:to>
      <xdr:col>3</xdr:col>
      <xdr:colOff>508000</xdr:colOff>
      <xdr:row>16</xdr:row>
      <xdr:rowOff>117819</xdr:rowOff>
    </xdr:to>
    <xdr:pic>
      <xdr:nvPicPr>
        <xdr:cNvPr id="165" name="Image 164">
          <a:extLst>
            <a:ext uri="{FF2B5EF4-FFF2-40B4-BE49-F238E27FC236}">
              <a16:creationId xmlns:a16="http://schemas.microsoft.com/office/drawing/2014/main" id="{00000000-0008-0000-0300-0000A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3898" r="5300"/>
        <a:stretch/>
      </xdr:blipFill>
      <xdr:spPr>
        <a:xfrm>
          <a:off x="79375" y="2095500"/>
          <a:ext cx="2238375" cy="111794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214317</xdr:colOff>
      <xdr:row>37</xdr:row>
      <xdr:rowOff>27214</xdr:rowOff>
    </xdr:from>
    <xdr:to>
      <xdr:col>9</xdr:col>
      <xdr:colOff>395292</xdr:colOff>
      <xdr:row>54</xdr:row>
      <xdr:rowOff>2467</xdr:rowOff>
    </xdr:to>
    <xdr:pic>
      <xdr:nvPicPr>
        <xdr:cNvPr id="15367" name="Picture 7">
          <a:extLst>
            <a:ext uri="{FF2B5EF4-FFF2-40B4-BE49-F238E27FC236}">
              <a16:creationId xmlns:a16="http://schemas.microsoft.com/office/drawing/2014/main" id="{00000000-0008-0000-0400-000007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4317" y="7528152"/>
          <a:ext cx="5753100" cy="36120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68034</xdr:colOff>
      <xdr:row>37</xdr:row>
      <xdr:rowOff>30614</xdr:rowOff>
    </xdr:from>
    <xdr:to>
      <xdr:col>20</xdr:col>
      <xdr:colOff>537080</xdr:colOff>
      <xdr:row>53</xdr:row>
      <xdr:rowOff>151941</xdr:rowOff>
    </xdr:to>
    <xdr:pic>
      <xdr:nvPicPr>
        <xdr:cNvPr id="15368" name="Picture 8">
          <a:extLst>
            <a:ext uri="{FF2B5EF4-FFF2-40B4-BE49-F238E27FC236}">
              <a16:creationId xmlns:a16="http://schemas.microsoft.com/office/drawing/2014/main" id="{00000000-0008-0000-0400-000008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6592659" y="7531552"/>
          <a:ext cx="6041171" cy="355032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33</xdr:col>
      <xdr:colOff>36739</xdr:colOff>
      <xdr:row>37</xdr:row>
      <xdr:rowOff>51027</xdr:rowOff>
    </xdr:from>
    <xdr:to>
      <xdr:col>42</xdr:col>
      <xdr:colOff>563335</xdr:colOff>
      <xdr:row>53</xdr:row>
      <xdr:rowOff>156919</xdr:rowOff>
    </xdr:to>
    <xdr:pic>
      <xdr:nvPicPr>
        <xdr:cNvPr id="15369" name="Picture 9">
          <a:extLst>
            <a:ext uri="{FF2B5EF4-FFF2-40B4-BE49-F238E27FC236}">
              <a16:creationId xmlns:a16="http://schemas.microsoft.com/office/drawing/2014/main" id="{00000000-0008-0000-0400-000009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19610614" y="7551965"/>
          <a:ext cx="6098721" cy="35348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23813</xdr:colOff>
      <xdr:row>15</xdr:row>
      <xdr:rowOff>68038</xdr:rowOff>
    </xdr:from>
    <xdr:to>
      <xdr:col>20</xdr:col>
      <xdr:colOff>554492</xdr:colOff>
      <xdr:row>31</xdr:row>
      <xdr:rowOff>204800</xdr:rowOff>
    </xdr:to>
    <xdr:pic>
      <xdr:nvPicPr>
        <xdr:cNvPr id="15370" name="Picture 10">
          <a:extLst>
            <a:ext uri="{FF2B5EF4-FFF2-40B4-BE49-F238E27FC236}">
              <a16:creationId xmlns:a16="http://schemas.microsoft.com/office/drawing/2014/main" id="{00000000-0008-0000-0400-00000A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6548438" y="2735038"/>
          <a:ext cx="6102804" cy="356576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22</xdr:col>
      <xdr:colOff>190500</xdr:colOff>
      <xdr:row>15</xdr:row>
      <xdr:rowOff>91847</xdr:rowOff>
    </xdr:from>
    <xdr:to>
      <xdr:col>32</xdr:col>
      <xdr:colOff>95250</xdr:colOff>
      <xdr:row>31</xdr:row>
      <xdr:rowOff>120555</xdr:rowOff>
    </xdr:to>
    <xdr:pic>
      <xdr:nvPicPr>
        <xdr:cNvPr id="15371" name="Picture 11">
          <a:extLst>
            <a:ext uri="{FF2B5EF4-FFF2-40B4-BE49-F238E27FC236}">
              <a16:creationId xmlns:a16="http://schemas.microsoft.com/office/drawing/2014/main" id="{00000000-0008-0000-0400-00000B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3239750" y="2758847"/>
          <a:ext cx="6096000" cy="345770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33</xdr:col>
      <xdr:colOff>202745</xdr:colOff>
      <xdr:row>15</xdr:row>
      <xdr:rowOff>49664</xdr:rowOff>
    </xdr:from>
    <xdr:to>
      <xdr:col>42</xdr:col>
      <xdr:colOff>434066</xdr:colOff>
      <xdr:row>31</xdr:row>
      <xdr:rowOff>189820</xdr:rowOff>
    </xdr:to>
    <xdr:pic>
      <xdr:nvPicPr>
        <xdr:cNvPr id="15372" name="Picture 12">
          <a:extLst>
            <a:ext uri="{FF2B5EF4-FFF2-40B4-BE49-F238E27FC236}">
              <a16:creationId xmlns:a16="http://schemas.microsoft.com/office/drawing/2014/main" id="{00000000-0008-0000-0400-00000C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19776620" y="2716664"/>
          <a:ext cx="5803446" cy="356915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285750</xdr:colOff>
      <xdr:row>59</xdr:row>
      <xdr:rowOff>34694</xdr:rowOff>
    </xdr:from>
    <xdr:to>
      <xdr:col>9</xdr:col>
      <xdr:colOff>272142</xdr:colOff>
      <xdr:row>75</xdr:row>
      <xdr:rowOff>132100</xdr:rowOff>
    </xdr:to>
    <xdr:pic>
      <xdr:nvPicPr>
        <xdr:cNvPr id="15373" name="Picture 13">
          <a:extLst>
            <a:ext uri="{FF2B5EF4-FFF2-40B4-BE49-F238E27FC236}">
              <a16:creationId xmlns:a16="http://schemas.microsoft.com/office/drawing/2014/main" id="{00000000-0008-0000-0400-00000D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285750" y="12369569"/>
          <a:ext cx="5558517" cy="352640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0</xdr:col>
      <xdr:colOff>0</xdr:colOff>
      <xdr:row>1</xdr:row>
      <xdr:rowOff>0</xdr:rowOff>
    </xdr:from>
    <xdr:ext cx="2392587" cy="309939"/>
    <xdr:pic>
      <xdr:nvPicPr>
        <xdr:cNvPr id="87" name="Picture 3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0" y="209550"/>
          <a:ext cx="2392587" cy="3099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twoCellAnchor editAs="oneCell">
    <xdr:from>
      <xdr:col>0</xdr:col>
      <xdr:colOff>200024</xdr:colOff>
      <xdr:row>15</xdr:row>
      <xdr:rowOff>47625</xdr:rowOff>
    </xdr:from>
    <xdr:to>
      <xdr:col>9</xdr:col>
      <xdr:colOff>485774</xdr:colOff>
      <xdr:row>31</xdr:row>
      <xdr:rowOff>141167</xdr:rowOff>
    </xdr:to>
    <xdr:pic>
      <xdr:nvPicPr>
        <xdr:cNvPr id="15374" name="Picture 14">
          <a:extLst>
            <a:ext uri="{FF2B5EF4-FFF2-40B4-BE49-F238E27FC236}">
              <a16:creationId xmlns:a16="http://schemas.microsoft.com/office/drawing/2014/main" id="{00000000-0008-0000-0400-00000E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200024" y="2714625"/>
          <a:ext cx="5857875" cy="35225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146053</xdr:colOff>
      <xdr:row>59</xdr:row>
      <xdr:rowOff>30162</xdr:rowOff>
    </xdr:from>
    <xdr:to>
      <xdr:col>20</xdr:col>
      <xdr:colOff>431803</xdr:colOff>
      <xdr:row>76</xdr:row>
      <xdr:rowOff>2330</xdr:rowOff>
    </xdr:to>
    <xdr:pic>
      <xdr:nvPicPr>
        <xdr:cNvPr id="15376" name="Picture 16">
          <a:extLst>
            <a:ext uri="{FF2B5EF4-FFF2-40B4-BE49-F238E27FC236}">
              <a16:creationId xmlns:a16="http://schemas.microsoft.com/office/drawing/2014/main" id="{00000000-0008-0000-0400-000010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6670678" y="12365037"/>
          <a:ext cx="5857875" cy="36089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22</xdr:col>
      <xdr:colOff>254000</xdr:colOff>
      <xdr:row>59</xdr:row>
      <xdr:rowOff>58737</xdr:rowOff>
    </xdr:from>
    <xdr:to>
      <xdr:col>31</xdr:col>
      <xdr:colOff>196850</xdr:colOff>
      <xdr:row>75</xdr:row>
      <xdr:rowOff>166686</xdr:rowOff>
    </xdr:to>
    <xdr:pic>
      <xdr:nvPicPr>
        <xdr:cNvPr id="15377" name="Picture 17">
          <a:extLst>
            <a:ext uri="{FF2B5EF4-FFF2-40B4-BE49-F238E27FC236}">
              <a16:creationId xmlns:a16="http://schemas.microsoft.com/office/drawing/2014/main" id="{00000000-0008-0000-0400-000011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3303250" y="12393612"/>
          <a:ext cx="5514975" cy="35369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22</xdr:col>
      <xdr:colOff>219075</xdr:colOff>
      <xdr:row>37</xdr:row>
      <xdr:rowOff>57150</xdr:rowOff>
    </xdr:from>
    <xdr:to>
      <xdr:col>31</xdr:col>
      <xdr:colOff>161925</xdr:colOff>
      <xdr:row>53</xdr:row>
      <xdr:rowOff>150692</xdr:rowOff>
    </xdr:to>
    <xdr:pic>
      <xdr:nvPicPr>
        <xdr:cNvPr id="15378" name="Picture 18">
          <a:extLst>
            <a:ext uri="{FF2B5EF4-FFF2-40B4-BE49-F238E27FC236}">
              <a16:creationId xmlns:a16="http://schemas.microsoft.com/office/drawing/2014/main" id="{00000000-0008-0000-0400-000012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3268325" y="7558088"/>
          <a:ext cx="5514975" cy="35225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33</xdr:col>
      <xdr:colOff>269875</xdr:colOff>
      <xdr:row>15</xdr:row>
      <xdr:rowOff>79375</xdr:rowOff>
    </xdr:from>
    <xdr:to>
      <xdr:col>35</xdr:col>
      <xdr:colOff>313619</xdr:colOff>
      <xdr:row>21</xdr:row>
      <xdr:rowOff>79375</xdr:rowOff>
    </xdr:to>
    <xdr:pic>
      <xdr:nvPicPr>
        <xdr:cNvPr id="15379" name="Picture 19">
          <a:extLst>
            <a:ext uri="{FF2B5EF4-FFF2-40B4-BE49-F238E27FC236}">
              <a16:creationId xmlns:a16="http://schemas.microsoft.com/office/drawing/2014/main" id="{00000000-0008-0000-0400-000013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843750" y="2746375"/>
          <a:ext cx="1281994" cy="1285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33</xdr:col>
      <xdr:colOff>432934</xdr:colOff>
      <xdr:row>27</xdr:row>
      <xdr:rowOff>71889</xdr:rowOff>
    </xdr:from>
    <xdr:to>
      <xdr:col>34</xdr:col>
      <xdr:colOff>424953</xdr:colOff>
      <xdr:row>30</xdr:row>
      <xdr:rowOff>142875</xdr:rowOff>
    </xdr:to>
    <xdr:sp macro="" textlink="">
      <xdr:nvSpPr>
        <xdr:cNvPr id="97" name="Ellipse 96">
          <a:extLst>
            <a:ext uri="{FF2B5EF4-FFF2-40B4-BE49-F238E27FC236}">
              <a16:creationId xmlns:a16="http://schemas.microsoft.com/office/drawing/2014/main" id="{00000000-0008-0000-0400-000061000000}"/>
            </a:ext>
          </a:extLst>
        </xdr:cNvPr>
        <xdr:cNvSpPr/>
      </xdr:nvSpPr>
      <xdr:spPr>
        <a:xfrm>
          <a:off x="20006809" y="5024889"/>
          <a:ext cx="611144" cy="642486"/>
        </a:xfrm>
        <a:prstGeom prst="ellipse">
          <a:avLst/>
        </a:prstGeom>
        <a:noFill/>
        <a:ln w="57150">
          <a:solidFill>
            <a:schemeClr val="accent6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34</xdr:col>
      <xdr:colOff>119382</xdr:colOff>
      <xdr:row>22</xdr:row>
      <xdr:rowOff>31749</xdr:rowOff>
    </xdr:from>
    <xdr:to>
      <xdr:col>34</xdr:col>
      <xdr:colOff>291748</xdr:colOff>
      <xdr:row>27</xdr:row>
      <xdr:rowOff>71888</xdr:rowOff>
    </xdr:to>
    <xdr:cxnSp macro="">
      <xdr:nvCxnSpPr>
        <xdr:cNvPr id="99" name="Connecteur droit 98">
          <a:extLst>
            <a:ext uri="{FF2B5EF4-FFF2-40B4-BE49-F238E27FC236}">
              <a16:creationId xmlns:a16="http://schemas.microsoft.com/office/drawing/2014/main" id="{00000000-0008-0000-0400-000063000000}"/>
            </a:ext>
          </a:extLst>
        </xdr:cNvPr>
        <xdr:cNvCxnSpPr>
          <a:stCxn id="15379" idx="2"/>
          <a:endCxn id="97" idx="0"/>
        </xdr:cNvCxnSpPr>
      </xdr:nvCxnSpPr>
      <xdr:spPr>
        <a:xfrm rot="5400000">
          <a:off x="19902245" y="4442386"/>
          <a:ext cx="992639" cy="172366"/>
        </a:xfrm>
        <a:prstGeom prst="line">
          <a:avLst/>
        </a:prstGeom>
        <a:ln w="57150">
          <a:solidFill>
            <a:schemeClr val="accent6">
              <a:alpha val="8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200024</xdr:colOff>
      <xdr:row>21</xdr:row>
      <xdr:rowOff>114300</xdr:rowOff>
    </xdr:from>
    <xdr:to>
      <xdr:col>0</xdr:col>
      <xdr:colOff>209550</xdr:colOff>
      <xdr:row>23</xdr:row>
      <xdr:rowOff>94396</xdr:rowOff>
    </xdr:to>
    <xdr:cxnSp macro="">
      <xdr:nvCxnSpPr>
        <xdr:cNvPr id="3" name="Connecteur droit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CxnSpPr>
          <a:endCxn id="15374" idx="1"/>
        </xdr:cNvCxnSpPr>
      </xdr:nvCxnSpPr>
      <xdr:spPr>
        <a:xfrm flipH="1">
          <a:off x="200024" y="4067175"/>
          <a:ext cx="9526" cy="408721"/>
        </a:xfrm>
        <a:prstGeom prst="line">
          <a:avLst/>
        </a:prstGeom>
        <a:ln w="571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466724</xdr:colOff>
      <xdr:row>19</xdr:row>
      <xdr:rowOff>142875</xdr:rowOff>
    </xdr:from>
    <xdr:to>
      <xdr:col>5</xdr:col>
      <xdr:colOff>476250</xdr:colOff>
      <xdr:row>21</xdr:row>
      <xdr:rowOff>104775</xdr:rowOff>
    </xdr:to>
    <xdr:cxnSp macro="">
      <xdr:nvCxnSpPr>
        <xdr:cNvPr id="22" name="Connecteur droit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CxnSpPr/>
      </xdr:nvCxnSpPr>
      <xdr:spPr>
        <a:xfrm flipH="1">
          <a:off x="3514724" y="3743325"/>
          <a:ext cx="9526" cy="361950"/>
        </a:xfrm>
        <a:prstGeom prst="line">
          <a:avLst/>
        </a:prstGeom>
        <a:ln w="28575">
          <a:solidFill>
            <a:srgbClr val="FF0000"/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21167</xdr:colOff>
      <xdr:row>1</xdr:row>
      <xdr:rowOff>1</xdr:rowOff>
    </xdr:from>
    <xdr:ext cx="2392587" cy="309939"/>
    <xdr:pic>
      <xdr:nvPicPr>
        <xdr:cNvPr id="2" name="Picture 3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21167" y="200026"/>
          <a:ext cx="2392587" cy="3099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twoCellAnchor editAs="oneCell">
    <xdr:from>
      <xdr:col>5</xdr:col>
      <xdr:colOff>219070</xdr:colOff>
      <xdr:row>9</xdr:row>
      <xdr:rowOff>9526</xdr:rowOff>
    </xdr:from>
    <xdr:to>
      <xdr:col>15</xdr:col>
      <xdr:colOff>412292</xdr:colOff>
      <xdr:row>34</xdr:row>
      <xdr:rowOff>170732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3244658" y="1824879"/>
          <a:ext cx="6244399" cy="5203853"/>
        </a:xfrm>
        <a:prstGeom prst="rect">
          <a:avLst/>
        </a:prstGeom>
        <a:noFill/>
        <a:ln w="1">
          <a:solidFill>
            <a:schemeClr val="bg2">
              <a:lumMod val="50000"/>
            </a:schemeClr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17321</xdr:colOff>
      <xdr:row>36</xdr:row>
      <xdr:rowOff>90297</xdr:rowOff>
    </xdr:from>
    <xdr:to>
      <xdr:col>15</xdr:col>
      <xdr:colOff>571500</xdr:colOff>
      <xdr:row>61</xdr:row>
      <xdr:rowOff>104216</xdr:rowOff>
    </xdr:to>
    <xdr:pic>
      <xdr:nvPicPr>
        <xdr:cNvPr id="4" name="Picture 2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3042909" y="7351709"/>
          <a:ext cx="6605356" cy="505656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7</xdr:col>
      <xdr:colOff>250855</xdr:colOff>
      <xdr:row>17</xdr:row>
      <xdr:rowOff>184180</xdr:rowOff>
    </xdr:from>
    <xdr:to>
      <xdr:col>7</xdr:col>
      <xdr:colOff>326052</xdr:colOff>
      <xdr:row>18</xdr:row>
      <xdr:rowOff>133727</xdr:rowOff>
    </xdr:to>
    <xdr:sp macro="" textlink="">
      <xdr:nvSpPr>
        <xdr:cNvPr id="117" name="Flèche droite 116">
          <a:extLst>
            <a:ext uri="{FF2B5EF4-FFF2-40B4-BE49-F238E27FC236}">
              <a16:creationId xmlns:a16="http://schemas.microsoft.com/office/drawing/2014/main" id="{00000000-0008-0000-0500-000075000000}"/>
            </a:ext>
          </a:extLst>
        </xdr:cNvPr>
        <xdr:cNvSpPr/>
      </xdr:nvSpPr>
      <xdr:spPr>
        <a:xfrm rot="5400000">
          <a:off x="4480187" y="3645605"/>
          <a:ext cx="150933" cy="75197"/>
        </a:xfrm>
        <a:prstGeom prst="rightArrow">
          <a:avLst/>
        </a:prstGeom>
        <a:solidFill>
          <a:srgbClr val="FFC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7</xdr:col>
      <xdr:colOff>147443</xdr:colOff>
      <xdr:row>26</xdr:row>
      <xdr:rowOff>2167</xdr:rowOff>
    </xdr:from>
    <xdr:to>
      <xdr:col>7</xdr:col>
      <xdr:colOff>308611</xdr:colOff>
      <xdr:row>26</xdr:row>
      <xdr:rowOff>156210</xdr:rowOff>
    </xdr:to>
    <xdr:sp macro="" textlink="">
      <xdr:nvSpPr>
        <xdr:cNvPr id="9" name="Ellips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/>
      </xdr:nvSpPr>
      <xdr:spPr>
        <a:xfrm>
          <a:off x="4414643" y="7473577"/>
          <a:ext cx="161168" cy="154043"/>
        </a:xfrm>
        <a:prstGeom prst="ellipse">
          <a:avLst/>
        </a:prstGeom>
        <a:solidFill>
          <a:srgbClr val="FFC000">
            <a:alpha val="20000"/>
          </a:srgbClr>
        </a:solidFill>
        <a:ln>
          <a:solidFill>
            <a:srgbClr val="FFC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8</xdr:col>
      <xdr:colOff>430555</xdr:colOff>
      <xdr:row>22</xdr:row>
      <xdr:rowOff>170393</xdr:rowOff>
    </xdr:from>
    <xdr:to>
      <xdr:col>8</xdr:col>
      <xdr:colOff>544830</xdr:colOff>
      <xdr:row>23</xdr:row>
      <xdr:rowOff>72390</xdr:rowOff>
    </xdr:to>
    <xdr:sp macro="" textlink="">
      <xdr:nvSpPr>
        <xdr:cNvPr id="12" name="Ellipse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5307355" y="6834083"/>
          <a:ext cx="114275" cy="103927"/>
        </a:xfrm>
        <a:prstGeom prst="ellipse">
          <a:avLst/>
        </a:prstGeom>
        <a:solidFill>
          <a:srgbClr val="FFC000">
            <a:alpha val="20000"/>
          </a:srgbClr>
        </a:solidFill>
        <a:ln>
          <a:solidFill>
            <a:srgbClr val="FFC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8</xdr:col>
      <xdr:colOff>179095</xdr:colOff>
      <xdr:row>23</xdr:row>
      <xdr:rowOff>82763</xdr:rowOff>
    </xdr:from>
    <xdr:to>
      <xdr:col>8</xdr:col>
      <xdr:colOff>293370</xdr:colOff>
      <xdr:row>23</xdr:row>
      <xdr:rowOff>186690</xdr:rowOff>
    </xdr:to>
    <xdr:sp macro="" textlink="">
      <xdr:nvSpPr>
        <xdr:cNvPr id="13" name="Ellipse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/>
      </xdr:nvSpPr>
      <xdr:spPr>
        <a:xfrm>
          <a:off x="5055895" y="6948383"/>
          <a:ext cx="114275" cy="103927"/>
        </a:xfrm>
        <a:prstGeom prst="ellipse">
          <a:avLst/>
        </a:prstGeom>
        <a:solidFill>
          <a:srgbClr val="FFC000">
            <a:alpha val="20000"/>
          </a:srgbClr>
        </a:solidFill>
        <a:ln>
          <a:solidFill>
            <a:srgbClr val="FFC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7</xdr:col>
      <xdr:colOff>262915</xdr:colOff>
      <xdr:row>24</xdr:row>
      <xdr:rowOff>109433</xdr:rowOff>
    </xdr:from>
    <xdr:to>
      <xdr:col>7</xdr:col>
      <xdr:colOff>377190</xdr:colOff>
      <xdr:row>25</xdr:row>
      <xdr:rowOff>11430</xdr:rowOff>
    </xdr:to>
    <xdr:sp macro="" textlink="">
      <xdr:nvSpPr>
        <xdr:cNvPr id="14" name="Ellips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SpPr/>
      </xdr:nvSpPr>
      <xdr:spPr>
        <a:xfrm>
          <a:off x="4530115" y="7176983"/>
          <a:ext cx="114275" cy="103927"/>
        </a:xfrm>
        <a:prstGeom prst="ellipse">
          <a:avLst/>
        </a:prstGeom>
        <a:solidFill>
          <a:srgbClr val="FFC000">
            <a:alpha val="20000"/>
          </a:srgbClr>
        </a:solidFill>
        <a:ln>
          <a:solidFill>
            <a:srgbClr val="FFC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12</xdr:col>
      <xdr:colOff>113417</xdr:colOff>
      <xdr:row>30</xdr:row>
      <xdr:rowOff>166420</xdr:rowOff>
    </xdr:from>
    <xdr:to>
      <xdr:col>12</xdr:col>
      <xdr:colOff>264085</xdr:colOff>
      <xdr:row>31</xdr:row>
      <xdr:rowOff>117227</xdr:rowOff>
    </xdr:to>
    <xdr:sp macro="" textlink="">
      <xdr:nvSpPr>
        <xdr:cNvPr id="15" name="Ellipse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/>
      </xdr:nvSpPr>
      <xdr:spPr>
        <a:xfrm>
          <a:off x="7428617" y="6167170"/>
          <a:ext cx="150668" cy="150832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C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10</xdr:col>
      <xdr:colOff>119210</xdr:colOff>
      <xdr:row>57</xdr:row>
      <xdr:rowOff>102248</xdr:rowOff>
    </xdr:from>
    <xdr:to>
      <xdr:col>10</xdr:col>
      <xdr:colOff>194407</xdr:colOff>
      <xdr:row>58</xdr:row>
      <xdr:rowOff>53708</xdr:rowOff>
    </xdr:to>
    <xdr:sp macro="" textlink="">
      <xdr:nvSpPr>
        <xdr:cNvPr id="17" name="Flèche droite 117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SpPr/>
      </xdr:nvSpPr>
      <xdr:spPr>
        <a:xfrm rot="7820512">
          <a:off x="6167889" y="13925971"/>
          <a:ext cx="151253" cy="75197"/>
        </a:xfrm>
        <a:prstGeom prst="rightArrow">
          <a:avLst/>
        </a:prstGeom>
        <a:solidFill>
          <a:srgbClr val="FF0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9</xdr:col>
      <xdr:colOff>231715</xdr:colOff>
      <xdr:row>23</xdr:row>
      <xdr:rowOff>179417</xdr:rowOff>
    </xdr:from>
    <xdr:to>
      <xdr:col>9</xdr:col>
      <xdr:colOff>306912</xdr:colOff>
      <xdr:row>24</xdr:row>
      <xdr:rowOff>130877</xdr:rowOff>
    </xdr:to>
    <xdr:sp macro="" textlink="">
      <xdr:nvSpPr>
        <xdr:cNvPr id="18" name="Flèche droite 1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SpPr/>
      </xdr:nvSpPr>
      <xdr:spPr>
        <a:xfrm rot="16805075">
          <a:off x="5671724" y="7010396"/>
          <a:ext cx="151253" cy="75197"/>
        </a:xfrm>
        <a:prstGeom prst="rightArrow">
          <a:avLst/>
        </a:prstGeom>
        <a:solidFill>
          <a:srgbClr val="FFC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9</xdr:col>
      <xdr:colOff>21700</xdr:colOff>
      <xdr:row>24</xdr:row>
      <xdr:rowOff>53035</xdr:rowOff>
    </xdr:from>
    <xdr:to>
      <xdr:col>9</xdr:col>
      <xdr:colOff>96897</xdr:colOff>
      <xdr:row>25</xdr:row>
      <xdr:rowOff>4495</xdr:rowOff>
    </xdr:to>
    <xdr:sp macro="" textlink="">
      <xdr:nvSpPr>
        <xdr:cNvPr id="19" name="Flèche droite 117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SpPr/>
      </xdr:nvSpPr>
      <xdr:spPr>
        <a:xfrm rot="17060864">
          <a:off x="5461709" y="7083807"/>
          <a:ext cx="151253" cy="75197"/>
        </a:xfrm>
        <a:prstGeom prst="rightArrow">
          <a:avLst/>
        </a:prstGeom>
        <a:solidFill>
          <a:srgbClr val="FFC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7</xdr:col>
      <xdr:colOff>279650</xdr:colOff>
      <xdr:row>22</xdr:row>
      <xdr:rowOff>170393</xdr:rowOff>
    </xdr:from>
    <xdr:to>
      <xdr:col>8</xdr:col>
      <xdr:colOff>487693</xdr:colOff>
      <xdr:row>24</xdr:row>
      <xdr:rowOff>124340</xdr:rowOff>
    </xdr:to>
    <xdr:cxnSp macro="">
      <xdr:nvCxnSpPr>
        <xdr:cNvPr id="20" name="Connecteur droit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CxnSpPr>
          <a:stCxn id="14" idx="1"/>
          <a:endCxn id="12" idx="0"/>
        </xdr:cNvCxnSpPr>
      </xdr:nvCxnSpPr>
      <xdr:spPr>
        <a:xfrm flipV="1">
          <a:off x="4540345" y="6763552"/>
          <a:ext cx="816714" cy="353532"/>
        </a:xfrm>
        <a:prstGeom prst="line">
          <a:avLst/>
        </a:prstGeom>
        <a:ln w="38100">
          <a:solidFill>
            <a:srgbClr val="FFC000">
              <a:alpha val="85000"/>
            </a:srgbClr>
          </a:solidFill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5839</xdr:colOff>
      <xdr:row>56</xdr:row>
      <xdr:rowOff>142206</xdr:rowOff>
    </xdr:from>
    <xdr:to>
      <xdr:col>13</xdr:col>
      <xdr:colOff>81036</xdr:colOff>
      <xdr:row>57</xdr:row>
      <xdr:rowOff>93666</xdr:rowOff>
    </xdr:to>
    <xdr:sp macro="" textlink="">
      <xdr:nvSpPr>
        <xdr:cNvPr id="27" name="Flèche droite 117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SpPr/>
      </xdr:nvSpPr>
      <xdr:spPr>
        <a:xfrm rot="14026002">
          <a:off x="7833384" y="11476719"/>
          <a:ext cx="153166" cy="75197"/>
        </a:xfrm>
        <a:prstGeom prst="rightArrow">
          <a:avLst/>
        </a:prstGeom>
        <a:solidFill>
          <a:srgbClr val="FF0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10</xdr:col>
      <xdr:colOff>563919</xdr:colOff>
      <xdr:row>57</xdr:row>
      <xdr:rowOff>104753</xdr:rowOff>
    </xdr:from>
    <xdr:to>
      <xdr:col>11</xdr:col>
      <xdr:colOff>116416</xdr:colOff>
      <xdr:row>58</xdr:row>
      <xdr:rowOff>59003</xdr:rowOff>
    </xdr:to>
    <xdr:sp macro="" textlink="">
      <xdr:nvSpPr>
        <xdr:cNvPr id="28" name="Ellips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SpPr/>
      </xdr:nvSpPr>
      <xdr:spPr>
        <a:xfrm>
          <a:off x="6615095" y="11601988"/>
          <a:ext cx="157615" cy="155956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11</xdr:col>
      <xdr:colOff>527224</xdr:colOff>
      <xdr:row>60</xdr:row>
      <xdr:rowOff>93924</xdr:rowOff>
    </xdr:from>
    <xdr:to>
      <xdr:col>11</xdr:col>
      <xdr:colOff>602421</xdr:colOff>
      <xdr:row>61</xdr:row>
      <xdr:rowOff>45384</xdr:rowOff>
    </xdr:to>
    <xdr:sp macro="" textlink="">
      <xdr:nvSpPr>
        <xdr:cNvPr id="29" name="Flèche droite 117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SpPr/>
      </xdr:nvSpPr>
      <xdr:spPr>
        <a:xfrm rot="3221288">
          <a:off x="7144534" y="12235261"/>
          <a:ext cx="153166" cy="75197"/>
        </a:xfrm>
        <a:prstGeom prst="rightArrow">
          <a:avLst/>
        </a:prstGeom>
        <a:solidFill>
          <a:srgbClr val="FFC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14</xdr:col>
      <xdr:colOff>163880</xdr:colOff>
      <xdr:row>59</xdr:row>
      <xdr:rowOff>65116</xdr:rowOff>
    </xdr:from>
    <xdr:to>
      <xdr:col>14</xdr:col>
      <xdr:colOff>239077</xdr:colOff>
      <xdr:row>60</xdr:row>
      <xdr:rowOff>16576</xdr:rowOff>
    </xdr:to>
    <xdr:sp macro="" textlink="">
      <xdr:nvSpPr>
        <xdr:cNvPr id="30" name="Flèche droite 117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SpPr/>
      </xdr:nvSpPr>
      <xdr:spPr>
        <a:xfrm rot="3221288">
          <a:off x="8596543" y="12004747"/>
          <a:ext cx="153166" cy="75197"/>
        </a:xfrm>
        <a:prstGeom prst="rightArrow">
          <a:avLst/>
        </a:prstGeom>
        <a:solidFill>
          <a:srgbClr val="FFC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14</xdr:col>
      <xdr:colOff>276433</xdr:colOff>
      <xdr:row>52</xdr:row>
      <xdr:rowOff>85244</xdr:rowOff>
    </xdr:from>
    <xdr:to>
      <xdr:col>14</xdr:col>
      <xdr:colOff>427918</xdr:colOff>
      <xdr:row>53</xdr:row>
      <xdr:rowOff>78538</xdr:rowOff>
    </xdr:to>
    <xdr:sp macro="" textlink="">
      <xdr:nvSpPr>
        <xdr:cNvPr id="31" name="Flèche droite 117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SpPr/>
      </xdr:nvSpPr>
      <xdr:spPr>
        <a:xfrm rot="9841665">
          <a:off x="8810833" y="10557301"/>
          <a:ext cx="151485" cy="194680"/>
        </a:xfrm>
        <a:prstGeom prst="rightArrow">
          <a:avLst/>
        </a:prstGeom>
        <a:solidFill>
          <a:srgbClr val="FF0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3</xdr:col>
      <xdr:colOff>584719</xdr:colOff>
      <xdr:row>13</xdr:row>
      <xdr:rowOff>1</xdr:rowOff>
    </xdr:from>
    <xdr:to>
      <xdr:col>7</xdr:col>
      <xdr:colOff>288454</xdr:colOff>
      <xdr:row>17</xdr:row>
      <xdr:rowOff>184180</xdr:rowOff>
    </xdr:to>
    <xdr:cxnSp macro="">
      <xdr:nvCxnSpPr>
        <xdr:cNvPr id="32" name="Connecteur droit 31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CxnSpPr>
          <a:stCxn id="18435" idx="3"/>
          <a:endCxn id="117" idx="1"/>
        </xdr:cNvCxnSpPr>
      </xdr:nvCxnSpPr>
      <xdr:spPr>
        <a:xfrm>
          <a:off x="2413519" y="2600326"/>
          <a:ext cx="2142135" cy="984279"/>
        </a:xfrm>
        <a:prstGeom prst="line">
          <a:avLst/>
        </a:prstGeom>
        <a:ln w="38100">
          <a:solidFill>
            <a:srgbClr val="FFC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594760</xdr:colOff>
      <xdr:row>24</xdr:row>
      <xdr:rowOff>3685</xdr:rowOff>
    </xdr:from>
    <xdr:to>
      <xdr:col>7</xdr:col>
      <xdr:colOff>262915</xdr:colOff>
      <xdr:row>24</xdr:row>
      <xdr:rowOff>160695</xdr:rowOff>
    </xdr:to>
    <xdr:cxnSp macro="">
      <xdr:nvCxnSpPr>
        <xdr:cNvPr id="36" name="Connecteur droit 35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CxnSpPr>
          <a:stCxn id="35" idx="3"/>
          <a:endCxn id="14" idx="2"/>
        </xdr:cNvCxnSpPr>
      </xdr:nvCxnSpPr>
      <xdr:spPr>
        <a:xfrm>
          <a:off x="2429576" y="7022106"/>
          <a:ext cx="2114576" cy="157010"/>
        </a:xfrm>
        <a:prstGeom prst="line">
          <a:avLst/>
        </a:prstGeom>
        <a:ln w="38100">
          <a:solidFill>
            <a:srgbClr val="FFC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20052</xdr:colOff>
      <xdr:row>21</xdr:row>
      <xdr:rowOff>10026</xdr:rowOff>
    </xdr:from>
    <xdr:to>
      <xdr:col>3</xdr:col>
      <xdr:colOff>594760</xdr:colOff>
      <xdr:row>27</xdr:row>
      <xdr:rowOff>43</xdr:rowOff>
    </xdr:to>
    <xdr:pic>
      <xdr:nvPicPr>
        <xdr:cNvPr id="35" name="Imag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52" y="6340488"/>
          <a:ext cx="2399112" cy="1176978"/>
        </a:xfrm>
        <a:prstGeom prst="rect">
          <a:avLst/>
        </a:prstGeom>
      </xdr:spPr>
    </xdr:pic>
    <xdr:clientData/>
  </xdr:twoCellAnchor>
  <xdr:twoCellAnchor>
    <xdr:from>
      <xdr:col>3</xdr:col>
      <xdr:colOff>589747</xdr:colOff>
      <xdr:row>26</xdr:row>
      <xdr:rowOff>133651</xdr:rowOff>
    </xdr:from>
    <xdr:to>
      <xdr:col>7</xdr:col>
      <xdr:colOff>171046</xdr:colOff>
      <xdr:row>35</xdr:row>
      <xdr:rowOff>5036</xdr:rowOff>
    </xdr:to>
    <xdr:cxnSp macro="">
      <xdr:nvCxnSpPr>
        <xdr:cNvPr id="41" name="Connecteur droit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CxnSpPr>
          <a:stCxn id="42" idx="3"/>
          <a:endCxn id="9" idx="3"/>
        </xdr:cNvCxnSpPr>
      </xdr:nvCxnSpPr>
      <xdr:spPr>
        <a:xfrm flipV="1">
          <a:off x="2414151" y="7453247"/>
          <a:ext cx="2013837" cy="1651827"/>
        </a:xfrm>
        <a:prstGeom prst="line">
          <a:avLst/>
        </a:prstGeom>
        <a:ln w="38100">
          <a:solidFill>
            <a:srgbClr val="FFC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15039</xdr:colOff>
      <xdr:row>32</xdr:row>
      <xdr:rowOff>10026</xdr:rowOff>
    </xdr:from>
    <xdr:to>
      <xdr:col>3</xdr:col>
      <xdr:colOff>589747</xdr:colOff>
      <xdr:row>38</xdr:row>
      <xdr:rowOff>44</xdr:rowOff>
    </xdr:to>
    <xdr:pic>
      <xdr:nvPicPr>
        <xdr:cNvPr id="42" name="Image 41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039" y="8516584"/>
          <a:ext cx="2399112" cy="1176979"/>
        </a:xfrm>
        <a:prstGeom prst="rect">
          <a:avLst/>
        </a:prstGeom>
      </xdr:spPr>
    </xdr:pic>
    <xdr:clientData/>
  </xdr:twoCellAnchor>
  <xdr:twoCellAnchor>
    <xdr:from>
      <xdr:col>12</xdr:col>
      <xdr:colOff>242020</xdr:colOff>
      <xdr:row>31</xdr:row>
      <xdr:rowOff>95138</xdr:rowOff>
    </xdr:from>
    <xdr:to>
      <xdr:col>17</xdr:col>
      <xdr:colOff>29308</xdr:colOff>
      <xdr:row>46</xdr:row>
      <xdr:rowOff>1603</xdr:rowOff>
    </xdr:to>
    <xdr:cxnSp macro="">
      <xdr:nvCxnSpPr>
        <xdr:cNvPr id="60" name="Connecteur droit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CxnSpPr>
          <a:endCxn id="15" idx="5"/>
        </xdr:cNvCxnSpPr>
      </xdr:nvCxnSpPr>
      <xdr:spPr>
        <a:xfrm rot="10800000">
          <a:off x="7557220" y="6295913"/>
          <a:ext cx="2835288" cy="2906840"/>
        </a:xfrm>
        <a:prstGeom prst="line">
          <a:avLst/>
        </a:prstGeom>
        <a:ln w="38100">
          <a:solidFill>
            <a:srgbClr val="FFC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333375</xdr:colOff>
      <xdr:row>7</xdr:row>
      <xdr:rowOff>47625</xdr:rowOff>
    </xdr:from>
    <xdr:to>
      <xdr:col>7</xdr:col>
      <xdr:colOff>19013</xdr:colOff>
      <xdr:row>8</xdr:row>
      <xdr:rowOff>2179</xdr:rowOff>
    </xdr:to>
    <xdr:pic>
      <xdr:nvPicPr>
        <xdr:cNvPr id="73" name="Image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990975" y="1447800"/>
          <a:ext cx="295238" cy="152381"/>
        </a:xfrm>
        <a:prstGeom prst="rect">
          <a:avLst/>
        </a:prstGeom>
      </xdr:spPr>
    </xdr:pic>
    <xdr:clientData/>
  </xdr:twoCellAnchor>
  <xdr:twoCellAnchor editAs="oneCell">
    <xdr:from>
      <xdr:col>10</xdr:col>
      <xdr:colOff>304800</xdr:colOff>
      <xdr:row>7</xdr:row>
      <xdr:rowOff>38100</xdr:rowOff>
    </xdr:from>
    <xdr:to>
      <xdr:col>10</xdr:col>
      <xdr:colOff>600038</xdr:colOff>
      <xdr:row>7</xdr:row>
      <xdr:rowOff>190481</xdr:rowOff>
    </xdr:to>
    <xdr:pic>
      <xdr:nvPicPr>
        <xdr:cNvPr id="74" name="Image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400800" y="1438275"/>
          <a:ext cx="295238" cy="152381"/>
        </a:xfrm>
        <a:prstGeom prst="rect">
          <a:avLst/>
        </a:prstGeom>
      </xdr:spPr>
    </xdr:pic>
    <xdr:clientData/>
  </xdr:twoCellAnchor>
  <xdr:twoCellAnchor editAs="oneCell">
    <xdr:from>
      <xdr:col>13</xdr:col>
      <xdr:colOff>295275</xdr:colOff>
      <xdr:row>7</xdr:row>
      <xdr:rowOff>57150</xdr:rowOff>
    </xdr:from>
    <xdr:to>
      <xdr:col>13</xdr:col>
      <xdr:colOff>580989</xdr:colOff>
      <xdr:row>8</xdr:row>
      <xdr:rowOff>9506</xdr:rowOff>
    </xdr:to>
    <xdr:pic>
      <xdr:nvPicPr>
        <xdr:cNvPr id="75" name="Image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20075" y="1457325"/>
          <a:ext cx="285714" cy="152381"/>
        </a:xfrm>
        <a:prstGeom prst="rect">
          <a:avLst/>
        </a:prstGeom>
      </xdr:spPr>
    </xdr:pic>
    <xdr:clientData/>
  </xdr:twoCellAnchor>
  <xdr:twoCellAnchor>
    <xdr:from>
      <xdr:col>14</xdr:col>
      <xdr:colOff>133350</xdr:colOff>
      <xdr:row>27</xdr:row>
      <xdr:rowOff>38100</xdr:rowOff>
    </xdr:from>
    <xdr:to>
      <xdr:col>17</xdr:col>
      <xdr:colOff>24847</xdr:colOff>
      <xdr:row>34</xdr:row>
      <xdr:rowOff>190500</xdr:rowOff>
    </xdr:to>
    <xdr:cxnSp macro="">
      <xdr:nvCxnSpPr>
        <xdr:cNvPr id="78" name="Connecteur droit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CxnSpPr>
          <a:stCxn id="99" idx="1"/>
        </xdr:cNvCxnSpPr>
      </xdr:nvCxnSpPr>
      <xdr:spPr>
        <a:xfrm flipH="1" flipV="1">
          <a:off x="8714133" y="5405230"/>
          <a:ext cx="1730236" cy="1543879"/>
        </a:xfrm>
        <a:prstGeom prst="line">
          <a:avLst/>
        </a:prstGeom>
        <a:ln w="38100">
          <a:solidFill>
            <a:srgbClr val="00B0F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26846</xdr:colOff>
      <xdr:row>52</xdr:row>
      <xdr:rowOff>61481</xdr:rowOff>
    </xdr:from>
    <xdr:to>
      <xdr:col>17</xdr:col>
      <xdr:colOff>28576</xdr:colOff>
      <xdr:row>67</xdr:row>
      <xdr:rowOff>194732</xdr:rowOff>
    </xdr:to>
    <xdr:cxnSp macro="">
      <xdr:nvCxnSpPr>
        <xdr:cNvPr id="84" name="Connecteur droit 83">
          <a:extLst>
            <a:ext uri="{FF2B5EF4-FFF2-40B4-BE49-F238E27FC236}">
              <a16:creationId xmlns:a16="http://schemas.microsoft.com/office/drawing/2014/main" id="{00000000-0008-0000-0500-000054000000}"/>
            </a:ext>
          </a:extLst>
        </xdr:cNvPr>
        <xdr:cNvCxnSpPr>
          <a:cxnSpLocks/>
          <a:stCxn id="96" idx="1"/>
        </xdr:cNvCxnSpPr>
      </xdr:nvCxnSpPr>
      <xdr:spPr>
        <a:xfrm flipH="1" flipV="1">
          <a:off x="9170846" y="10662806"/>
          <a:ext cx="1220930" cy="3133626"/>
        </a:xfrm>
        <a:prstGeom prst="line">
          <a:avLst/>
        </a:prstGeom>
        <a:ln w="38100">
          <a:solidFill>
            <a:srgbClr val="00B0F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40530</xdr:colOff>
      <xdr:row>24</xdr:row>
      <xdr:rowOff>129707</xdr:rowOff>
    </xdr:from>
    <xdr:to>
      <xdr:col>9</xdr:col>
      <xdr:colOff>256051</xdr:colOff>
      <xdr:row>25</xdr:row>
      <xdr:rowOff>2133</xdr:rowOff>
    </xdr:to>
    <xdr:cxnSp macro="">
      <xdr:nvCxnSpPr>
        <xdr:cNvPr id="47" name="Connecteur droit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CxnSpPr>
          <a:stCxn id="19" idx="1"/>
          <a:endCxn id="18" idx="1"/>
        </xdr:cNvCxnSpPr>
      </xdr:nvCxnSpPr>
      <xdr:spPr>
        <a:xfrm flipV="1">
          <a:off x="5526930" y="4930307"/>
          <a:ext cx="215521" cy="72451"/>
        </a:xfrm>
        <a:prstGeom prst="line">
          <a:avLst/>
        </a:prstGeom>
        <a:ln w="38100">
          <a:solidFill>
            <a:srgbClr val="FFC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571196</xdr:colOff>
      <xdr:row>24</xdr:row>
      <xdr:rowOff>180976</xdr:rowOff>
    </xdr:from>
    <xdr:to>
      <xdr:col>9</xdr:col>
      <xdr:colOff>152400</xdr:colOff>
      <xdr:row>45</xdr:row>
      <xdr:rowOff>195263</xdr:rowOff>
    </xdr:to>
    <xdr:cxnSp macro="">
      <xdr:nvCxnSpPr>
        <xdr:cNvPr id="50" name="Connecteur droit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CxnSpPr>
          <a:stCxn id="34" idx="3"/>
        </xdr:cNvCxnSpPr>
      </xdr:nvCxnSpPr>
      <xdr:spPr>
        <a:xfrm flipV="1">
          <a:off x="2389605" y="5168612"/>
          <a:ext cx="3218022" cy="4586287"/>
        </a:xfrm>
        <a:prstGeom prst="line">
          <a:avLst/>
        </a:prstGeom>
        <a:ln w="38100">
          <a:solidFill>
            <a:srgbClr val="FFC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38100</xdr:colOff>
      <xdr:row>43</xdr:row>
      <xdr:rowOff>9525</xdr:rowOff>
    </xdr:from>
    <xdr:to>
      <xdr:col>3</xdr:col>
      <xdr:colOff>571196</xdr:colOff>
      <xdr:row>48</xdr:row>
      <xdr:rowOff>180975</xdr:rowOff>
    </xdr:to>
    <xdr:pic>
      <xdr:nvPicPr>
        <xdr:cNvPr id="34" name="Image 33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100" y="8810625"/>
          <a:ext cx="2361896" cy="11715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54</xdr:row>
      <xdr:rowOff>9525</xdr:rowOff>
    </xdr:from>
    <xdr:to>
      <xdr:col>3</xdr:col>
      <xdr:colOff>590250</xdr:colOff>
      <xdr:row>60</xdr:row>
      <xdr:rowOff>2049</xdr:rowOff>
    </xdr:to>
    <xdr:pic>
      <xdr:nvPicPr>
        <xdr:cNvPr id="39" name="Imag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11010900"/>
          <a:ext cx="2400000" cy="1190476"/>
        </a:xfrm>
        <a:prstGeom prst="rect">
          <a:avLst/>
        </a:prstGeom>
      </xdr:spPr>
    </xdr:pic>
    <xdr:clientData/>
  </xdr:twoCellAnchor>
  <xdr:twoCellAnchor>
    <xdr:from>
      <xdr:col>3</xdr:col>
      <xdr:colOff>590250</xdr:colOff>
      <xdr:row>57</xdr:row>
      <xdr:rowOff>4688</xdr:rowOff>
    </xdr:from>
    <xdr:to>
      <xdr:col>10</xdr:col>
      <xdr:colOff>238125</xdr:colOff>
      <xdr:row>57</xdr:row>
      <xdr:rowOff>123825</xdr:rowOff>
    </xdr:to>
    <xdr:cxnSp macro="">
      <xdr:nvCxnSpPr>
        <xdr:cNvPr id="59" name="Connecteur droit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CxnSpPr>
          <a:endCxn id="39" idx="3"/>
        </xdr:cNvCxnSpPr>
      </xdr:nvCxnSpPr>
      <xdr:spPr>
        <a:xfrm flipH="1" flipV="1">
          <a:off x="2419050" y="11606138"/>
          <a:ext cx="3915075" cy="119137"/>
        </a:xfrm>
        <a:prstGeom prst="line">
          <a:avLst/>
        </a:prstGeom>
        <a:ln w="38100">
          <a:solidFill>
            <a:srgbClr val="FF0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9530</xdr:colOff>
      <xdr:row>57</xdr:row>
      <xdr:rowOff>168088</xdr:rowOff>
    </xdr:from>
    <xdr:to>
      <xdr:col>12</xdr:col>
      <xdr:colOff>56029</xdr:colOff>
      <xdr:row>62</xdr:row>
      <xdr:rowOff>180973</xdr:rowOff>
    </xdr:to>
    <xdr:cxnSp macro="">
      <xdr:nvCxnSpPr>
        <xdr:cNvPr id="62" name="Connecteur droit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CxnSpPr/>
      </xdr:nvCxnSpPr>
      <xdr:spPr>
        <a:xfrm rot="10800000" flipV="1">
          <a:off x="2430001" y="11665323"/>
          <a:ext cx="4887440" cy="1021415"/>
        </a:xfrm>
        <a:prstGeom prst="curvedConnector3">
          <a:avLst>
            <a:gd name="adj1" fmla="val 4603"/>
          </a:avLst>
        </a:prstGeom>
        <a:ln w="38100">
          <a:solidFill>
            <a:srgbClr val="FF0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116416</xdr:colOff>
      <xdr:row>57</xdr:row>
      <xdr:rowOff>78855</xdr:rowOff>
    </xdr:from>
    <xdr:to>
      <xdr:col>13</xdr:col>
      <xdr:colOff>88705</xdr:colOff>
      <xdr:row>57</xdr:row>
      <xdr:rowOff>182731</xdr:rowOff>
    </xdr:to>
    <xdr:cxnSp macro="">
      <xdr:nvCxnSpPr>
        <xdr:cNvPr id="66" name="Connecteur droit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CxnSpPr>
          <a:stCxn id="27" idx="1"/>
          <a:endCxn id="28" idx="6"/>
        </xdr:cNvCxnSpPr>
      </xdr:nvCxnSpPr>
      <xdr:spPr>
        <a:xfrm rot="5400000">
          <a:off x="7312034" y="11036766"/>
          <a:ext cx="103876" cy="1182524"/>
        </a:xfrm>
        <a:prstGeom prst="line">
          <a:avLst/>
        </a:prstGeom>
        <a:ln w="38100">
          <a:solidFill>
            <a:srgbClr val="FF0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519969</xdr:colOff>
      <xdr:row>59</xdr:row>
      <xdr:rowOff>79825</xdr:rowOff>
    </xdr:from>
    <xdr:to>
      <xdr:col>14</xdr:col>
      <xdr:colOff>156625</xdr:colOff>
      <xdr:row>60</xdr:row>
      <xdr:rowOff>108633</xdr:rowOff>
    </xdr:to>
    <xdr:cxnSp macro="">
      <xdr:nvCxnSpPr>
        <xdr:cNvPr id="76" name="Connecteur droit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CxnSpPr>
          <a:stCxn id="30" idx="1"/>
          <a:endCxn id="29" idx="1"/>
        </xdr:cNvCxnSpPr>
      </xdr:nvCxnSpPr>
      <xdr:spPr>
        <a:xfrm flipH="1">
          <a:off x="7176263" y="11980472"/>
          <a:ext cx="1452009" cy="230514"/>
        </a:xfrm>
        <a:prstGeom prst="line">
          <a:avLst/>
        </a:prstGeom>
        <a:ln w="38100">
          <a:solidFill>
            <a:srgbClr val="FFC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9525</xdr:colOff>
      <xdr:row>59</xdr:row>
      <xdr:rowOff>171449</xdr:rowOff>
    </xdr:from>
    <xdr:to>
      <xdr:col>13</xdr:col>
      <xdr:colOff>152401</xdr:colOff>
      <xdr:row>62</xdr:row>
      <xdr:rowOff>190499</xdr:rowOff>
    </xdr:to>
    <xdr:cxnSp macro="">
      <xdr:nvCxnSpPr>
        <xdr:cNvPr id="79" name="Connecteur droit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CxnSpPr/>
      </xdr:nvCxnSpPr>
      <xdr:spPr>
        <a:xfrm rot="10800000" flipV="1">
          <a:off x="6105525" y="12172949"/>
          <a:ext cx="1971676" cy="619125"/>
        </a:xfrm>
        <a:prstGeom prst="curvedConnector3">
          <a:avLst>
            <a:gd name="adj1" fmla="val 25845"/>
          </a:avLst>
        </a:prstGeom>
        <a:ln w="38100">
          <a:solidFill>
            <a:srgbClr val="FFC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424994</xdr:colOff>
      <xdr:row>52</xdr:row>
      <xdr:rowOff>161061</xdr:rowOff>
    </xdr:from>
    <xdr:to>
      <xdr:col>14</xdr:col>
      <xdr:colOff>571500</xdr:colOff>
      <xdr:row>63</xdr:row>
      <xdr:rowOff>0</xdr:rowOff>
    </xdr:to>
    <xdr:cxnSp macro="">
      <xdr:nvCxnSpPr>
        <xdr:cNvPr id="85" name="Connecteur droit 61">
          <a:extLst>
            <a:ext uri="{FF2B5EF4-FFF2-40B4-BE49-F238E27FC236}">
              <a16:creationId xmlns:a16="http://schemas.microsoft.com/office/drawing/2014/main" id="{00000000-0008-0000-0500-000055000000}"/>
            </a:ext>
          </a:extLst>
        </xdr:cNvPr>
        <xdr:cNvCxnSpPr>
          <a:stCxn id="31" idx="1"/>
        </xdr:cNvCxnSpPr>
      </xdr:nvCxnSpPr>
      <xdr:spPr>
        <a:xfrm>
          <a:off x="8959394" y="10562361"/>
          <a:ext cx="146506" cy="2039214"/>
        </a:xfrm>
        <a:prstGeom prst="curvedConnector2">
          <a:avLst/>
        </a:prstGeom>
        <a:ln w="38100">
          <a:solidFill>
            <a:srgbClr val="FF0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19050</xdr:colOff>
      <xdr:row>65</xdr:row>
      <xdr:rowOff>9525</xdr:rowOff>
    </xdr:from>
    <xdr:to>
      <xdr:col>9</xdr:col>
      <xdr:colOff>590250</xdr:colOff>
      <xdr:row>71</xdr:row>
      <xdr:rowOff>2050</xdr:rowOff>
    </xdr:to>
    <xdr:pic>
      <xdr:nvPicPr>
        <xdr:cNvPr id="88" name="Image 87">
          <a:extLst>
            <a:ext uri="{FF2B5EF4-FFF2-40B4-BE49-F238E27FC236}">
              <a16:creationId xmlns:a16="http://schemas.microsoft.com/office/drawing/2014/main" id="{00000000-0008-0000-05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76650" y="13211175"/>
          <a:ext cx="2400000" cy="11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103910</xdr:colOff>
      <xdr:row>79</xdr:row>
      <xdr:rowOff>86591</xdr:rowOff>
    </xdr:from>
    <xdr:to>
      <xdr:col>2</xdr:col>
      <xdr:colOff>415636</xdr:colOff>
      <xdr:row>84</xdr:row>
      <xdr:rowOff>102565</xdr:rowOff>
    </xdr:to>
    <xdr:pic>
      <xdr:nvPicPr>
        <xdr:cNvPr id="91" name="Immagine 43">
          <a:extLst>
            <a:ext uri="{FF2B5EF4-FFF2-40B4-BE49-F238E27FC236}">
              <a16:creationId xmlns:a16="http://schemas.microsoft.com/office/drawing/2014/main" id="{00000000-0008-0000-05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9055" t="52924" r="24146" b="21771"/>
        <a:stretch>
          <a:fillRect/>
        </a:stretch>
      </xdr:blipFill>
      <xdr:spPr bwMode="auto">
        <a:xfrm>
          <a:off x="710046" y="16625455"/>
          <a:ext cx="917863" cy="97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prstDash val="dash"/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381000</xdr:colOff>
      <xdr:row>79</xdr:row>
      <xdr:rowOff>68035</xdr:rowOff>
    </xdr:from>
    <xdr:to>
      <xdr:col>13</xdr:col>
      <xdr:colOff>437590</xdr:colOff>
      <xdr:row>84</xdr:row>
      <xdr:rowOff>180973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/>
        <a:srcRect t="12713" b="78"/>
        <a:stretch/>
      </xdr:blipFill>
      <xdr:spPr>
        <a:xfrm>
          <a:off x="6504214" y="16328571"/>
          <a:ext cx="1893555" cy="1074964"/>
        </a:xfrm>
        <a:prstGeom prst="rect">
          <a:avLst/>
        </a:prstGeom>
      </xdr:spPr>
    </xdr:pic>
    <xdr:clientData/>
  </xdr:twoCellAnchor>
  <xdr:twoCellAnchor editAs="oneCell">
    <xdr:from>
      <xdr:col>15</xdr:col>
      <xdr:colOff>332016</xdr:colOff>
      <xdr:row>79</xdr:row>
      <xdr:rowOff>19051</xdr:rowOff>
    </xdr:from>
    <xdr:to>
      <xdr:col>18</xdr:col>
      <xdr:colOff>438723</xdr:colOff>
      <xdr:row>84</xdr:row>
      <xdr:rowOff>180975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/>
        <a:srcRect t="16504" b="7681"/>
        <a:stretch/>
      </xdr:blipFill>
      <xdr:spPr>
        <a:xfrm>
          <a:off x="9408781" y="15897786"/>
          <a:ext cx="1922060" cy="1125630"/>
        </a:xfrm>
        <a:prstGeom prst="rect">
          <a:avLst/>
        </a:prstGeom>
      </xdr:spPr>
    </xdr:pic>
    <xdr:clientData/>
  </xdr:twoCellAnchor>
  <xdr:twoCellAnchor editAs="oneCell">
    <xdr:from>
      <xdr:col>0</xdr:col>
      <xdr:colOff>493570</xdr:colOff>
      <xdr:row>90</xdr:row>
      <xdr:rowOff>36368</xdr:rowOff>
    </xdr:from>
    <xdr:to>
      <xdr:col>3</xdr:col>
      <xdr:colOff>233619</xdr:colOff>
      <xdr:row>95</xdr:row>
      <xdr:rowOff>190500</xdr:rowOff>
    </xdr:to>
    <xdr:pic>
      <xdr:nvPicPr>
        <xdr:cNvPr id="22" name="Imag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r="21659"/>
        <a:stretch/>
      </xdr:blipFill>
      <xdr:spPr>
        <a:xfrm>
          <a:off x="493570" y="18532186"/>
          <a:ext cx="1558458" cy="1158587"/>
        </a:xfrm>
        <a:prstGeom prst="rect">
          <a:avLst/>
        </a:prstGeom>
      </xdr:spPr>
    </xdr:pic>
    <xdr:clientData/>
  </xdr:twoCellAnchor>
  <xdr:twoCellAnchor editAs="oneCell">
    <xdr:from>
      <xdr:col>5</xdr:col>
      <xdr:colOff>65671</xdr:colOff>
      <xdr:row>91</xdr:row>
      <xdr:rowOff>13607</xdr:rowOff>
    </xdr:from>
    <xdr:to>
      <xdr:col>7</xdr:col>
      <xdr:colOff>487492</xdr:colOff>
      <xdr:row>94</xdr:row>
      <xdr:rowOff>182217</xdr:rowOff>
    </xdr:to>
    <xdr:pic>
      <xdr:nvPicPr>
        <xdr:cNvPr id="93" name="Image 31">
          <a:extLst>
            <a:ext uri="{FF2B5EF4-FFF2-40B4-BE49-F238E27FC236}">
              <a16:creationId xmlns:a16="http://schemas.microsoft.com/office/drawing/2014/main" id="{00000000-0008-0000-05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0236" y="18185650"/>
          <a:ext cx="1647647" cy="7566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498852</xdr:colOff>
      <xdr:row>90</xdr:row>
      <xdr:rowOff>29464</xdr:rowOff>
    </xdr:from>
    <xdr:to>
      <xdr:col>8</xdr:col>
      <xdr:colOff>260552</xdr:colOff>
      <xdr:row>95</xdr:row>
      <xdr:rowOff>173937</xdr:rowOff>
    </xdr:to>
    <xdr:pic>
      <xdr:nvPicPr>
        <xdr:cNvPr id="94" name="Immagine 72">
          <a:extLst>
            <a:ext uri="{FF2B5EF4-FFF2-40B4-BE49-F238E27FC236}">
              <a16:creationId xmlns:a16="http://schemas.microsoft.com/office/drawing/2014/main" id="{00000000-0008-0000-05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4415639" y="18384611"/>
          <a:ext cx="1121821" cy="3746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209611</xdr:colOff>
      <xdr:row>90</xdr:row>
      <xdr:rowOff>30098</xdr:rowOff>
    </xdr:from>
    <xdr:to>
      <xdr:col>8</xdr:col>
      <xdr:colOff>549371</xdr:colOff>
      <xdr:row>95</xdr:row>
      <xdr:rowOff>170567</xdr:rowOff>
    </xdr:to>
    <xdr:pic>
      <xdr:nvPicPr>
        <xdr:cNvPr id="95" name="Immagine 137">
          <a:extLst>
            <a:ext uri="{FF2B5EF4-FFF2-40B4-BE49-F238E27FC236}">
              <a16:creationId xmlns:a16="http://schemas.microsoft.com/office/drawing/2014/main" id="{00000000-0008-0000-05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4723886" y="18400670"/>
          <a:ext cx="1117817" cy="3397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17</xdr:col>
      <xdr:colOff>28576</xdr:colOff>
      <xdr:row>65</xdr:row>
      <xdr:rowOff>19051</xdr:rowOff>
    </xdr:from>
    <xdr:ext cx="2390774" cy="1151462"/>
    <xdr:pic>
      <xdr:nvPicPr>
        <xdr:cNvPr id="96" name="Image 95">
          <a:extLst>
            <a:ext uri="{FF2B5EF4-FFF2-40B4-BE49-F238E27FC236}">
              <a16:creationId xmlns:a16="http://schemas.microsoft.com/office/drawing/2014/main" id="{00000000-0008-0000-05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391776" y="13220701"/>
          <a:ext cx="2390774" cy="1151462"/>
        </a:xfrm>
        <a:prstGeom prst="rect">
          <a:avLst/>
        </a:prstGeom>
      </xdr:spPr>
    </xdr:pic>
    <xdr:clientData/>
  </xdr:oneCellAnchor>
  <xdr:oneCellAnchor>
    <xdr:from>
      <xdr:col>17</xdr:col>
      <xdr:colOff>24847</xdr:colOff>
      <xdr:row>32</xdr:row>
      <xdr:rowOff>16566</xdr:rowOff>
    </xdr:from>
    <xdr:ext cx="2409524" cy="1142999"/>
    <xdr:pic>
      <xdr:nvPicPr>
        <xdr:cNvPr id="99" name="Image 98">
          <a:extLst>
            <a:ext uri="{FF2B5EF4-FFF2-40B4-BE49-F238E27FC236}">
              <a16:creationId xmlns:a16="http://schemas.microsoft.com/office/drawing/2014/main" id="{00000000-0008-0000-05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44369" y="4191001"/>
          <a:ext cx="2409524" cy="1142999"/>
        </a:xfrm>
        <a:prstGeom prst="rect">
          <a:avLst/>
        </a:prstGeom>
      </xdr:spPr>
    </xdr:pic>
    <xdr:clientData/>
  </xdr:oneCellAnchor>
  <xdr:twoCellAnchor editAs="oneCell">
    <xdr:from>
      <xdr:col>17</xdr:col>
      <xdr:colOff>21981</xdr:colOff>
      <xdr:row>10</xdr:row>
      <xdr:rowOff>29310</xdr:rowOff>
    </xdr:from>
    <xdr:to>
      <xdr:col>20</xdr:col>
      <xdr:colOff>594534</xdr:colOff>
      <xdr:row>15</xdr:row>
      <xdr:rowOff>171450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/>
        <a:srcRect t="10211"/>
        <a:stretch/>
      </xdr:blipFill>
      <xdr:spPr>
        <a:xfrm>
          <a:off x="10385181" y="2029560"/>
          <a:ext cx="2401353" cy="1142265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85725</xdr:colOff>
      <xdr:row>90</xdr:row>
      <xdr:rowOff>57151</xdr:rowOff>
    </xdr:from>
    <xdr:to>
      <xdr:col>13</xdr:col>
      <xdr:colOff>565937</xdr:colOff>
      <xdr:row>95</xdr:row>
      <xdr:rowOff>114300</xdr:rowOff>
    </xdr:to>
    <xdr:pic>
      <xdr:nvPicPr>
        <xdr:cNvPr id="21" name="Image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2080" r="1546"/>
        <a:stretch/>
      </xdr:blipFill>
      <xdr:spPr>
        <a:xfrm>
          <a:off x="6181725" y="18135601"/>
          <a:ext cx="2309012" cy="1038224"/>
        </a:xfrm>
        <a:prstGeom prst="rect">
          <a:avLst/>
        </a:prstGeom>
      </xdr:spPr>
    </xdr:pic>
    <xdr:clientData/>
  </xdr:twoCellAnchor>
  <xdr:oneCellAnchor>
    <xdr:from>
      <xdr:col>15</xdr:col>
      <xdr:colOff>409576</xdr:colOff>
      <xdr:row>90</xdr:row>
      <xdr:rowOff>24850</xdr:rowOff>
    </xdr:from>
    <xdr:ext cx="1752600" cy="1113280"/>
    <xdr:pic>
      <xdr:nvPicPr>
        <xdr:cNvPr id="82" name="Image 81">
          <a:extLst>
            <a:ext uri="{FF2B5EF4-FFF2-40B4-BE49-F238E27FC236}">
              <a16:creationId xmlns:a16="http://schemas.microsoft.com/office/drawing/2014/main" id="{00000000-0008-0000-05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576" y="20772032"/>
          <a:ext cx="1752600" cy="1113280"/>
        </a:xfrm>
        <a:prstGeom prst="rect">
          <a:avLst/>
        </a:prstGeom>
      </xdr:spPr>
    </xdr:pic>
    <xdr:clientData/>
  </xdr:oneCellAnchor>
  <xdr:oneCellAnchor>
    <xdr:from>
      <xdr:col>1</xdr:col>
      <xdr:colOff>17318</xdr:colOff>
      <xdr:row>101</xdr:row>
      <xdr:rowOff>17319</xdr:rowOff>
    </xdr:from>
    <xdr:ext cx="2349554" cy="1139290"/>
    <xdr:pic>
      <xdr:nvPicPr>
        <xdr:cNvPr id="83" name="Image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26918" y="17781444"/>
          <a:ext cx="2349554" cy="1139290"/>
        </a:xfrm>
        <a:prstGeom prst="rect">
          <a:avLst/>
        </a:prstGeom>
      </xdr:spPr>
    </xdr:pic>
    <xdr:clientData/>
  </xdr:oneCellAnchor>
  <xdr:oneCellAnchor>
    <xdr:from>
      <xdr:col>9</xdr:col>
      <xdr:colOff>236883</xdr:colOff>
      <xdr:row>101</xdr:row>
      <xdr:rowOff>24849</xdr:rowOff>
    </xdr:from>
    <xdr:ext cx="1934817" cy="1067837"/>
    <xdr:pic>
      <xdr:nvPicPr>
        <xdr:cNvPr id="89" name="Image 88">
          <a:extLst>
            <a:ext uri="{FF2B5EF4-FFF2-40B4-BE49-F238E27FC236}">
              <a16:creationId xmlns:a16="http://schemas.microsoft.com/office/drawing/2014/main" id="{00000000-0008-0000-05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9328928" y="23179258"/>
          <a:ext cx="1934817" cy="1067837"/>
        </a:xfrm>
        <a:prstGeom prst="rect">
          <a:avLst/>
        </a:prstGeom>
      </xdr:spPr>
    </xdr:pic>
    <xdr:clientData/>
  </xdr:oneCellAnchor>
  <xdr:oneCellAnchor>
    <xdr:from>
      <xdr:col>5</xdr:col>
      <xdr:colOff>149680</xdr:colOff>
      <xdr:row>101</xdr:row>
      <xdr:rowOff>40821</xdr:rowOff>
    </xdr:from>
    <xdr:ext cx="2192248" cy="1074964"/>
    <xdr:pic>
      <xdr:nvPicPr>
        <xdr:cNvPr id="101" name="Image 100">
          <a:extLst>
            <a:ext uri="{FF2B5EF4-FFF2-40B4-BE49-F238E27FC236}">
              <a16:creationId xmlns:a16="http://schemas.microsoft.com/office/drawing/2014/main" id="{00000000-0008-0000-05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817180" y="23195230"/>
          <a:ext cx="2192248" cy="1074964"/>
        </a:xfrm>
        <a:prstGeom prst="rect">
          <a:avLst/>
        </a:prstGeom>
      </xdr:spPr>
    </xdr:pic>
    <xdr:clientData/>
  </xdr:oneCellAnchor>
  <xdr:twoCellAnchor>
    <xdr:from>
      <xdr:col>11</xdr:col>
      <xdr:colOff>306425</xdr:colOff>
      <xdr:row>17</xdr:row>
      <xdr:rowOff>35345</xdr:rowOff>
    </xdr:from>
    <xdr:to>
      <xdr:col>17</xdr:col>
      <xdr:colOff>339301</xdr:colOff>
      <xdr:row>21</xdr:row>
      <xdr:rowOff>37144</xdr:rowOff>
    </xdr:to>
    <xdr:sp macro="" textlink="">
      <xdr:nvSpPr>
        <xdr:cNvPr id="105" name="Flèche : angle droit 104">
          <a:extLst>
            <a:ext uri="{FF2B5EF4-FFF2-40B4-BE49-F238E27FC236}">
              <a16:creationId xmlns:a16="http://schemas.microsoft.com/office/drawing/2014/main" id="{00000000-0008-0000-0500-000069000000}"/>
            </a:ext>
          </a:extLst>
        </xdr:cNvPr>
        <xdr:cNvSpPr/>
      </xdr:nvSpPr>
      <xdr:spPr>
        <a:xfrm rot="9209830">
          <a:off x="6962719" y="3464345"/>
          <a:ext cx="3663582" cy="808623"/>
        </a:xfrm>
        <a:prstGeom prst="bentUpArrow">
          <a:avLst>
            <a:gd name="adj1" fmla="val 2118"/>
            <a:gd name="adj2" fmla="val 35444"/>
            <a:gd name="adj3" fmla="val 19676"/>
          </a:avLst>
        </a:prstGeom>
        <a:solidFill>
          <a:srgbClr val="00B0F0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57150</xdr:colOff>
      <xdr:row>65</xdr:row>
      <xdr:rowOff>19051</xdr:rowOff>
    </xdr:from>
    <xdr:to>
      <xdr:col>3</xdr:col>
      <xdr:colOff>533400</xdr:colOff>
      <xdr:row>70</xdr:row>
      <xdr:rowOff>193423</xdr:rowOff>
    </xdr:to>
    <xdr:pic>
      <xdr:nvPicPr>
        <xdr:cNvPr id="18433" name="Picture 1">
          <a:extLst>
            <a:ext uri="{FF2B5EF4-FFF2-40B4-BE49-F238E27FC236}">
              <a16:creationId xmlns:a16="http://schemas.microsoft.com/office/drawing/2014/main" id="{00000000-0008-0000-0500-0000014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57150" y="13639801"/>
          <a:ext cx="2305050" cy="122212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</xdr:colOff>
      <xdr:row>10</xdr:row>
      <xdr:rowOff>19051</xdr:rowOff>
    </xdr:from>
    <xdr:to>
      <xdr:col>3</xdr:col>
      <xdr:colOff>584719</xdr:colOff>
      <xdr:row>15</xdr:row>
      <xdr:rowOff>180975</xdr:rowOff>
    </xdr:to>
    <xdr:pic>
      <xdr:nvPicPr>
        <xdr:cNvPr id="18435" name="Picture 3">
          <a:extLst>
            <a:ext uri="{FF2B5EF4-FFF2-40B4-BE49-F238E27FC236}">
              <a16:creationId xmlns:a16="http://schemas.microsoft.com/office/drawing/2014/main" id="{00000000-0008-0000-0500-0000034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 b="4688"/>
        <a:stretch>
          <a:fillRect/>
        </a:stretch>
      </xdr:blipFill>
      <xdr:spPr bwMode="auto">
        <a:xfrm>
          <a:off x="1" y="2019301"/>
          <a:ext cx="2413518" cy="11620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314325</xdr:colOff>
      <xdr:row>65</xdr:row>
      <xdr:rowOff>47626</xdr:rowOff>
    </xdr:from>
    <xdr:to>
      <xdr:col>14</xdr:col>
      <xdr:colOff>200025</xdr:colOff>
      <xdr:row>70</xdr:row>
      <xdr:rowOff>161251</xdr:rowOff>
    </xdr:to>
    <xdr:pic>
      <xdr:nvPicPr>
        <xdr:cNvPr id="18436" name="Picture 4">
          <a:extLst>
            <a:ext uri="{FF2B5EF4-FFF2-40B4-BE49-F238E27FC236}">
              <a16:creationId xmlns:a16="http://schemas.microsoft.com/office/drawing/2014/main" id="{00000000-0008-0000-0500-0000044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 t="2785" b="5320"/>
        <a:stretch>
          <a:fillRect/>
        </a:stretch>
      </xdr:blipFill>
      <xdr:spPr bwMode="auto">
        <a:xfrm>
          <a:off x="7019925" y="13049251"/>
          <a:ext cx="1714500" cy="1113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11206</xdr:colOff>
      <xdr:row>43</xdr:row>
      <xdr:rowOff>11206</xdr:rowOff>
    </xdr:from>
    <xdr:to>
      <xdr:col>20</xdr:col>
      <xdr:colOff>560294</xdr:colOff>
      <xdr:row>48</xdr:row>
      <xdr:rowOff>179294</xdr:rowOff>
    </xdr:to>
    <xdr:pic>
      <xdr:nvPicPr>
        <xdr:cNvPr id="18437" name="Picture 5">
          <a:extLst>
            <a:ext uri="{FF2B5EF4-FFF2-40B4-BE49-F238E27FC236}">
              <a16:creationId xmlns:a16="http://schemas.microsoft.com/office/drawing/2014/main" id="{00000000-0008-0000-0500-0000054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10298206" y="8684559"/>
          <a:ext cx="2364441" cy="11766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34636</xdr:colOff>
      <xdr:row>21</xdr:row>
      <xdr:rowOff>34636</xdr:rowOff>
    </xdr:from>
    <xdr:to>
      <xdr:col>20</xdr:col>
      <xdr:colOff>588818</xdr:colOff>
      <xdr:row>26</xdr:row>
      <xdr:rowOff>131131</xdr:rowOff>
    </xdr:to>
    <xdr:pic>
      <xdr:nvPicPr>
        <xdr:cNvPr id="18438" name="Picture 6">
          <a:extLst>
            <a:ext uri="{FF2B5EF4-FFF2-40B4-BE49-F238E27FC236}">
              <a16:creationId xmlns:a16="http://schemas.microsoft.com/office/drawing/2014/main" id="{00000000-0008-0000-0500-0000064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10338954" y="4398818"/>
          <a:ext cx="2372591" cy="11355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12</xdr:col>
      <xdr:colOff>427704</xdr:colOff>
      <xdr:row>23</xdr:row>
      <xdr:rowOff>182896</xdr:rowOff>
    </xdr:from>
    <xdr:to>
      <xdr:col>17</xdr:col>
      <xdr:colOff>34636</xdr:colOff>
      <xdr:row>26</xdr:row>
      <xdr:rowOff>147158</xdr:rowOff>
    </xdr:to>
    <xdr:cxnSp macro="">
      <xdr:nvCxnSpPr>
        <xdr:cNvPr id="107" name="Connecteur droit 106">
          <a:extLst>
            <a:ext uri="{FF2B5EF4-FFF2-40B4-BE49-F238E27FC236}">
              <a16:creationId xmlns:a16="http://schemas.microsoft.com/office/drawing/2014/main" id="{00000000-0008-0000-0500-00006B000000}"/>
            </a:ext>
          </a:extLst>
        </xdr:cNvPr>
        <xdr:cNvCxnSpPr>
          <a:stCxn id="18438" idx="1"/>
          <a:endCxn id="108" idx="1"/>
        </xdr:cNvCxnSpPr>
      </xdr:nvCxnSpPr>
      <xdr:spPr>
        <a:xfrm flipH="1">
          <a:off x="7742904" y="4783471"/>
          <a:ext cx="2654932" cy="564337"/>
        </a:xfrm>
        <a:prstGeom prst="line">
          <a:avLst/>
        </a:prstGeom>
        <a:ln w="38100">
          <a:solidFill>
            <a:srgbClr val="FF0000">
              <a:alpha val="90000"/>
            </a:srgbClr>
          </a:solidFill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253551</xdr:colOff>
      <xdr:row>26</xdr:row>
      <xdr:rowOff>113070</xdr:rowOff>
    </xdr:from>
    <xdr:to>
      <xdr:col>12</xdr:col>
      <xdr:colOff>416264</xdr:colOff>
      <xdr:row>27</xdr:row>
      <xdr:rowOff>199743</xdr:rowOff>
    </xdr:to>
    <xdr:sp macro="" textlink="">
      <xdr:nvSpPr>
        <xdr:cNvPr id="108" name="Flèche droite 117">
          <a:extLst>
            <a:ext uri="{FF2B5EF4-FFF2-40B4-BE49-F238E27FC236}">
              <a16:creationId xmlns:a16="http://schemas.microsoft.com/office/drawing/2014/main" id="{00000000-0008-0000-0500-00006C000000}"/>
            </a:ext>
          </a:extLst>
        </xdr:cNvPr>
        <xdr:cNvSpPr/>
      </xdr:nvSpPr>
      <xdr:spPr>
        <a:xfrm rot="7820512">
          <a:off x="7506759" y="5375712"/>
          <a:ext cx="286698" cy="162713"/>
        </a:xfrm>
        <a:prstGeom prst="rightArrow">
          <a:avLst/>
        </a:prstGeom>
        <a:solidFill>
          <a:srgbClr val="FF0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 editAs="oneCell">
    <xdr:from>
      <xdr:col>17</xdr:col>
      <xdr:colOff>33617</xdr:colOff>
      <xdr:row>54</xdr:row>
      <xdr:rowOff>22409</xdr:rowOff>
    </xdr:from>
    <xdr:to>
      <xdr:col>20</xdr:col>
      <xdr:colOff>587799</xdr:colOff>
      <xdr:row>59</xdr:row>
      <xdr:rowOff>179294</xdr:rowOff>
    </xdr:to>
    <xdr:pic>
      <xdr:nvPicPr>
        <xdr:cNvPr id="18439" name="Picture 7">
          <a:extLst>
            <a:ext uri="{FF2B5EF4-FFF2-40B4-BE49-F238E27FC236}">
              <a16:creationId xmlns:a16="http://schemas.microsoft.com/office/drawing/2014/main" id="{00000000-0008-0000-0500-0000074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 t="4647" b="5505"/>
        <a:stretch>
          <a:fillRect/>
        </a:stretch>
      </xdr:blipFill>
      <xdr:spPr bwMode="auto">
        <a:xfrm>
          <a:off x="10320617" y="10914527"/>
          <a:ext cx="2369535" cy="116541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458584</xdr:colOff>
      <xdr:row>57</xdr:row>
      <xdr:rowOff>10624</xdr:rowOff>
    </xdr:from>
    <xdr:to>
      <xdr:col>11</xdr:col>
      <xdr:colOff>11081</xdr:colOff>
      <xdr:row>57</xdr:row>
      <xdr:rowOff>166580</xdr:rowOff>
    </xdr:to>
    <xdr:sp macro="" textlink="">
      <xdr:nvSpPr>
        <xdr:cNvPr id="112" name="Ellipse 111">
          <a:extLst>
            <a:ext uri="{FF2B5EF4-FFF2-40B4-BE49-F238E27FC236}">
              <a16:creationId xmlns:a16="http://schemas.microsoft.com/office/drawing/2014/main" id="{00000000-0008-0000-0500-000070000000}"/>
            </a:ext>
          </a:extLst>
        </xdr:cNvPr>
        <xdr:cNvSpPr/>
      </xdr:nvSpPr>
      <xdr:spPr>
        <a:xfrm>
          <a:off x="6509760" y="11507859"/>
          <a:ext cx="157615" cy="155956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13</xdr:col>
      <xdr:colOff>151543</xdr:colOff>
      <xdr:row>56</xdr:row>
      <xdr:rowOff>174230</xdr:rowOff>
    </xdr:from>
    <xdr:to>
      <xdr:col>13</xdr:col>
      <xdr:colOff>309158</xdr:colOff>
      <xdr:row>57</xdr:row>
      <xdr:rowOff>128480</xdr:rowOff>
    </xdr:to>
    <xdr:sp macro="" textlink="">
      <xdr:nvSpPr>
        <xdr:cNvPr id="116" name="Ellipse 115">
          <a:extLst>
            <a:ext uri="{FF2B5EF4-FFF2-40B4-BE49-F238E27FC236}">
              <a16:creationId xmlns:a16="http://schemas.microsoft.com/office/drawing/2014/main" id="{00000000-0008-0000-0500-000074000000}"/>
            </a:ext>
          </a:extLst>
        </xdr:cNvPr>
        <xdr:cNvSpPr/>
      </xdr:nvSpPr>
      <xdr:spPr>
        <a:xfrm>
          <a:off x="8018072" y="11469759"/>
          <a:ext cx="157615" cy="155956"/>
        </a:xfrm>
        <a:prstGeom prst="ellipse">
          <a:avLst/>
        </a:prstGeom>
        <a:solidFill>
          <a:srgbClr val="FF0000">
            <a:alpha val="20000"/>
          </a:srgbClr>
        </a:solidFill>
        <a:ln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13</xdr:col>
      <xdr:colOff>348739</xdr:colOff>
      <xdr:row>56</xdr:row>
      <xdr:rowOff>59281</xdr:rowOff>
    </xdr:from>
    <xdr:to>
      <xdr:col>13</xdr:col>
      <xdr:colOff>423936</xdr:colOff>
      <xdr:row>57</xdr:row>
      <xdr:rowOff>10741</xdr:rowOff>
    </xdr:to>
    <xdr:sp macro="" textlink="">
      <xdr:nvSpPr>
        <xdr:cNvPr id="118" name="Flèche droite 117">
          <a:extLst>
            <a:ext uri="{FF2B5EF4-FFF2-40B4-BE49-F238E27FC236}">
              <a16:creationId xmlns:a16="http://schemas.microsoft.com/office/drawing/2014/main" id="{00000000-0008-0000-0500-000076000000}"/>
            </a:ext>
          </a:extLst>
        </xdr:cNvPr>
        <xdr:cNvSpPr/>
      </xdr:nvSpPr>
      <xdr:spPr>
        <a:xfrm rot="14026002">
          <a:off x="8176284" y="11393794"/>
          <a:ext cx="153166" cy="75197"/>
        </a:xfrm>
        <a:prstGeom prst="rightArrow">
          <a:avLst/>
        </a:prstGeom>
        <a:solidFill>
          <a:srgbClr val="FF0000"/>
        </a:solidFill>
        <a:ln w="952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fr-FR" sz="1100"/>
        </a:p>
      </xdr:txBody>
    </xdr:sp>
    <xdr:clientData/>
  </xdr:twoCellAnchor>
  <xdr:twoCellAnchor>
    <xdr:from>
      <xdr:col>13</xdr:col>
      <xdr:colOff>431606</xdr:colOff>
      <xdr:row>56</xdr:row>
      <xdr:rowOff>197637</xdr:rowOff>
    </xdr:from>
    <xdr:to>
      <xdr:col>17</xdr:col>
      <xdr:colOff>33618</xdr:colOff>
      <xdr:row>57</xdr:row>
      <xdr:rowOff>0</xdr:rowOff>
    </xdr:to>
    <xdr:cxnSp macro="">
      <xdr:nvCxnSpPr>
        <xdr:cNvPr id="119" name="Connecteur droit 118">
          <a:extLst>
            <a:ext uri="{FF2B5EF4-FFF2-40B4-BE49-F238E27FC236}">
              <a16:creationId xmlns:a16="http://schemas.microsoft.com/office/drawing/2014/main" id="{00000000-0008-0000-0500-000077000000}"/>
            </a:ext>
          </a:extLst>
        </xdr:cNvPr>
        <xdr:cNvCxnSpPr>
          <a:stCxn id="18439" idx="1"/>
          <a:endCxn id="118" idx="1"/>
        </xdr:cNvCxnSpPr>
      </xdr:nvCxnSpPr>
      <xdr:spPr>
        <a:xfrm rot="10800000">
          <a:off x="8298135" y="11493166"/>
          <a:ext cx="2022483" cy="4069"/>
        </a:xfrm>
        <a:prstGeom prst="line">
          <a:avLst/>
        </a:prstGeom>
        <a:ln w="38100">
          <a:solidFill>
            <a:srgbClr val="FF0000">
              <a:alpha val="90000"/>
            </a:srgb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102806</xdr:colOff>
      <xdr:row>0</xdr:row>
      <xdr:rowOff>127471</xdr:rowOff>
    </xdr:from>
    <xdr:ext cx="1347624" cy="176815"/>
    <xdr:pic>
      <xdr:nvPicPr>
        <xdr:cNvPr id="2" name="Picture 3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02806" y="127471"/>
          <a:ext cx="1347624" cy="176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oneCellAnchor>
  <xdr:twoCellAnchor>
    <xdr:from>
      <xdr:col>3</xdr:col>
      <xdr:colOff>380999</xdr:colOff>
      <xdr:row>31</xdr:row>
      <xdr:rowOff>190500</xdr:rowOff>
    </xdr:from>
    <xdr:to>
      <xdr:col>3</xdr:col>
      <xdr:colOff>747712</xdr:colOff>
      <xdr:row>34</xdr:row>
      <xdr:rowOff>38100</xdr:rowOff>
    </xdr:to>
    <xdr:sp macro="" textlink="">
      <xdr:nvSpPr>
        <xdr:cNvPr id="5" name="Flèche : droit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SpPr/>
      </xdr:nvSpPr>
      <xdr:spPr>
        <a:xfrm>
          <a:off x="2295524" y="6391275"/>
          <a:ext cx="366713" cy="428625"/>
        </a:xfrm>
        <a:prstGeom prst="rightArrow">
          <a:avLst>
            <a:gd name="adj1" fmla="val 52064"/>
            <a:gd name="adj2" fmla="val 54103"/>
          </a:avLst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8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133351</xdr:colOff>
      <xdr:row>34</xdr:row>
      <xdr:rowOff>9</xdr:rowOff>
    </xdr:from>
    <xdr:to>
      <xdr:col>8</xdr:col>
      <xdr:colOff>314324</xdr:colOff>
      <xdr:row>41</xdr:row>
      <xdr:rowOff>161927</xdr:rowOff>
    </xdr:to>
    <xdr:sp macro="" textlink="">
      <xdr:nvSpPr>
        <xdr:cNvPr id="6" name="Flèche : droite 5">
          <a:extLst>
            <a:ext uri="{FF2B5EF4-FFF2-40B4-BE49-F238E27FC236}">
              <a16:creationId xmlns:a16="http://schemas.microsoft.com/office/drawing/2014/main" id="{EDDCE09B-89FA-4617-A196-9A5EE8FC8E62}"/>
            </a:ext>
          </a:extLst>
        </xdr:cNvPr>
        <xdr:cNvSpPr/>
      </xdr:nvSpPr>
      <xdr:spPr>
        <a:xfrm rot="5400000">
          <a:off x="4805366" y="7462844"/>
          <a:ext cx="1523993" cy="180973"/>
        </a:xfrm>
        <a:prstGeom prst="rightArrow">
          <a:avLst>
            <a:gd name="adj1" fmla="val 50000"/>
            <a:gd name="adj2" fmla="val 76471"/>
          </a:avLst>
        </a:prstGeom>
        <a:solidFill>
          <a:srgbClr val="00B05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400" b="1">
            <a:solidFill>
              <a:schemeClr val="tx1"/>
            </a:solidFill>
          </a:endParaRPr>
        </a:p>
      </xdr:txBody>
    </xdr:sp>
    <xdr:clientData/>
  </xdr:twoCellAnchor>
  <xdr:twoCellAnchor>
    <xdr:from>
      <xdr:col>7</xdr:col>
      <xdr:colOff>371475</xdr:colOff>
      <xdr:row>31</xdr:row>
      <xdr:rowOff>161925</xdr:rowOff>
    </xdr:from>
    <xdr:to>
      <xdr:col>7</xdr:col>
      <xdr:colOff>747713</xdr:colOff>
      <xdr:row>34</xdr:row>
      <xdr:rowOff>9525</xdr:rowOff>
    </xdr:to>
    <xdr:sp macro="" textlink="">
      <xdr:nvSpPr>
        <xdr:cNvPr id="7" name="Flèche : droite 6">
          <a:extLst>
            <a:ext uri="{FF2B5EF4-FFF2-40B4-BE49-F238E27FC236}">
              <a16:creationId xmlns:a16="http://schemas.microsoft.com/office/drawing/2014/main" id="{B2AEB9EC-A0A8-4139-BA9A-697DA4D33B59}"/>
            </a:ext>
          </a:extLst>
        </xdr:cNvPr>
        <xdr:cNvSpPr/>
      </xdr:nvSpPr>
      <xdr:spPr>
        <a:xfrm>
          <a:off x="4953000" y="6362700"/>
          <a:ext cx="376238" cy="428625"/>
        </a:xfrm>
        <a:prstGeom prst="rightArrow">
          <a:avLst>
            <a:gd name="adj1" fmla="val 52064"/>
            <a:gd name="adj2" fmla="val 54103"/>
          </a:avLst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800" b="1">
              <a:solidFill>
                <a:schemeClr val="bg1"/>
              </a:solidFill>
            </a:rPr>
            <a:t>2</a:t>
          </a:r>
        </a:p>
      </xdr:txBody>
    </xdr:sp>
    <xdr:clientData/>
  </xdr:twoCellAnchor>
  <xdr:twoCellAnchor>
    <xdr:from>
      <xdr:col>3</xdr:col>
      <xdr:colOff>361949</xdr:colOff>
      <xdr:row>36</xdr:row>
      <xdr:rowOff>180975</xdr:rowOff>
    </xdr:from>
    <xdr:to>
      <xdr:col>3</xdr:col>
      <xdr:colOff>747712</xdr:colOff>
      <xdr:row>39</xdr:row>
      <xdr:rowOff>19050</xdr:rowOff>
    </xdr:to>
    <xdr:sp macro="" textlink="">
      <xdr:nvSpPr>
        <xdr:cNvPr id="8" name="Flèche : droite 7">
          <a:extLst>
            <a:ext uri="{FF2B5EF4-FFF2-40B4-BE49-F238E27FC236}">
              <a16:creationId xmlns:a16="http://schemas.microsoft.com/office/drawing/2014/main" id="{AEB82C13-2775-47FE-A32F-8008DECADD61}"/>
            </a:ext>
          </a:extLst>
        </xdr:cNvPr>
        <xdr:cNvSpPr/>
      </xdr:nvSpPr>
      <xdr:spPr>
        <a:xfrm>
          <a:off x="2276474" y="7343775"/>
          <a:ext cx="385763" cy="428625"/>
        </a:xfrm>
        <a:prstGeom prst="rightArrow">
          <a:avLst>
            <a:gd name="adj1" fmla="val 52064"/>
            <a:gd name="adj2" fmla="val 54103"/>
          </a:avLst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800" b="1">
              <a:solidFill>
                <a:schemeClr val="bg1"/>
              </a:solidFill>
            </a:rPr>
            <a:t>3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261355</xdr:colOff>
      <xdr:row>1</xdr:row>
      <xdr:rowOff>754314</xdr:rowOff>
    </xdr:from>
    <xdr:to>
      <xdr:col>0</xdr:col>
      <xdr:colOff>462397</xdr:colOff>
      <xdr:row>5</xdr:row>
      <xdr:rowOff>19193</xdr:rowOff>
    </xdr:to>
    <xdr:sp macro="" textlink="">
      <xdr:nvSpPr>
        <xdr:cNvPr id="2" name="Flèche : droite 1">
          <a:extLst>
            <a:ext uri="{FF2B5EF4-FFF2-40B4-BE49-F238E27FC236}">
              <a16:creationId xmlns:a16="http://schemas.microsoft.com/office/drawing/2014/main" id="{7D64860E-3A07-4C51-90F2-A868CD582BC5}"/>
            </a:ext>
          </a:extLst>
        </xdr:cNvPr>
        <xdr:cNvSpPr/>
      </xdr:nvSpPr>
      <xdr:spPr>
        <a:xfrm rot="13718243">
          <a:off x="57083" y="1149086"/>
          <a:ext cx="609585" cy="201042"/>
        </a:xfrm>
        <a:prstGeom prst="rightArrow">
          <a:avLst>
            <a:gd name="adj1" fmla="val 50000"/>
            <a:gd name="adj2" fmla="val 76471"/>
          </a:avLst>
        </a:prstGeom>
        <a:solidFill>
          <a:schemeClr val="accent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400" b="1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promaspa.sharepoint.com/:x:/g/marocco/Eex4c8IRbNxPgZzAb39ZU-wBXjEnll4A5yyRbL2xvVfBrg?e=2QTMI0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FF8CE6-7A05-4A8F-8393-EAFADFA7B8D6}">
  <sheetPr codeName="Feuil1">
    <tabColor rgb="FFFFFF00"/>
  </sheetPr>
  <dimension ref="A1:U22"/>
  <sheetViews>
    <sheetView view="pageBreakPreview" zoomScale="145" zoomScaleNormal="100" zoomScaleSheetLayoutView="145" workbookViewId="0">
      <selection activeCell="K14" sqref="K14"/>
    </sheetView>
  </sheetViews>
  <sheetFormatPr baseColWidth="10" defaultRowHeight="15"/>
  <cols>
    <col min="12" max="12" width="11.42578125" style="65"/>
  </cols>
  <sheetData>
    <row r="1" spans="1:21">
      <c r="A1" s="80"/>
      <c r="B1" s="60"/>
      <c r="C1" s="160"/>
      <c r="D1" s="160"/>
      <c r="E1" s="160"/>
      <c r="F1" s="160"/>
      <c r="G1" s="160"/>
      <c r="H1" s="60"/>
      <c r="I1" s="60"/>
    </row>
    <row r="2" spans="1:21">
      <c r="A2" s="60"/>
      <c r="B2" s="60"/>
      <c r="C2" s="160"/>
      <c r="D2" s="160"/>
      <c r="E2" s="160"/>
      <c r="F2" s="160"/>
      <c r="G2" s="160"/>
      <c r="H2" s="60"/>
      <c r="I2" s="60"/>
    </row>
    <row r="3" spans="1:21">
      <c r="A3" s="60"/>
      <c r="B3" s="60"/>
      <c r="C3" s="160"/>
      <c r="D3" s="160"/>
      <c r="E3" s="160"/>
      <c r="F3" s="160"/>
      <c r="G3" s="160"/>
      <c r="H3" s="60"/>
      <c r="I3" s="60"/>
    </row>
    <row r="4" spans="1:21" ht="15.75" thickBot="1">
      <c r="A4" s="5"/>
      <c r="B4" s="5"/>
      <c r="C4" s="5"/>
      <c r="D4" s="5"/>
      <c r="E4" s="5"/>
      <c r="F4" s="60"/>
      <c r="G4" s="5"/>
      <c r="H4" s="5"/>
      <c r="I4" s="5"/>
    </row>
    <row r="5" spans="1:21" ht="15" customHeight="1">
      <c r="A5" s="5"/>
      <c r="B5" s="173" t="s">
        <v>122</v>
      </c>
      <c r="C5" s="174"/>
      <c r="D5" s="179">
        <v>44229</v>
      </c>
      <c r="E5" s="180"/>
      <c r="F5" s="60"/>
      <c r="G5" s="185" t="s">
        <v>5</v>
      </c>
      <c r="H5" s="148">
        <v>3</v>
      </c>
      <c r="I5" s="5"/>
    </row>
    <row r="6" spans="1:21" ht="15" customHeight="1">
      <c r="A6" s="5"/>
      <c r="B6" s="175"/>
      <c r="C6" s="176"/>
      <c r="D6" s="181"/>
      <c r="E6" s="182"/>
      <c r="F6" s="60"/>
      <c r="G6" s="186"/>
      <c r="H6" s="149"/>
      <c r="I6" s="5"/>
    </row>
    <row r="7" spans="1:21" ht="15.75" customHeight="1" thickBot="1">
      <c r="A7" s="5"/>
      <c r="B7" s="177"/>
      <c r="C7" s="178"/>
      <c r="D7" s="183"/>
      <c r="E7" s="184"/>
      <c r="F7" s="60"/>
      <c r="G7" s="187"/>
      <c r="H7" s="150"/>
      <c r="I7" s="5"/>
    </row>
    <row r="8" spans="1:21">
      <c r="A8" s="5"/>
      <c r="B8" s="5"/>
      <c r="C8" s="5"/>
      <c r="D8" s="5"/>
      <c r="E8" s="5"/>
      <c r="F8" s="60"/>
      <c r="G8" s="5"/>
      <c r="H8" s="5"/>
      <c r="I8" s="5"/>
    </row>
    <row r="9" spans="1:21" ht="15.75" thickBot="1">
      <c r="A9" s="5"/>
      <c r="B9" s="5"/>
      <c r="C9" s="5"/>
      <c r="D9" s="5"/>
      <c r="E9" s="5"/>
      <c r="F9" s="5"/>
      <c r="G9" s="5"/>
      <c r="H9" s="5"/>
      <c r="I9" s="5"/>
    </row>
    <row r="10" spans="1:21">
      <c r="A10" s="5"/>
      <c r="B10" s="161" t="s">
        <v>215</v>
      </c>
      <c r="C10" s="162"/>
      <c r="D10" s="162"/>
      <c r="E10" s="167">
        <v>4512</v>
      </c>
      <c r="F10" s="167"/>
      <c r="G10" s="167"/>
      <c r="H10" s="168"/>
      <c r="I10" s="5"/>
    </row>
    <row r="11" spans="1:21">
      <c r="A11" s="5"/>
      <c r="B11" s="163"/>
      <c r="C11" s="164"/>
      <c r="D11" s="164"/>
      <c r="E11" s="169"/>
      <c r="F11" s="169"/>
      <c r="G11" s="169"/>
      <c r="H11" s="170"/>
      <c r="I11" s="5"/>
    </row>
    <row r="12" spans="1:21" ht="15.75" thickBot="1">
      <c r="A12" s="5"/>
      <c r="B12" s="165"/>
      <c r="C12" s="166"/>
      <c r="D12" s="166"/>
      <c r="E12" s="171"/>
      <c r="F12" s="171"/>
      <c r="G12" s="171"/>
      <c r="H12" s="172"/>
      <c r="I12" s="5"/>
    </row>
    <row r="13" spans="1:21">
      <c r="A13" s="5"/>
      <c r="B13" s="5"/>
      <c r="C13" s="5"/>
      <c r="D13" s="5"/>
      <c r="E13" s="5"/>
      <c r="F13" s="5"/>
      <c r="G13" s="5"/>
      <c r="H13" s="5"/>
      <c r="I13" s="5"/>
      <c r="S13" s="63" t="s">
        <v>123</v>
      </c>
      <c r="T13" s="63" t="s">
        <v>132</v>
      </c>
      <c r="U13" s="74" t="s">
        <v>5</v>
      </c>
    </row>
    <row r="14" spans="1:21" ht="15.75" thickBot="1">
      <c r="A14" s="5"/>
      <c r="B14" s="5"/>
      <c r="C14" s="5"/>
      <c r="D14" s="5"/>
      <c r="E14" s="5"/>
      <c r="F14" s="5"/>
      <c r="G14" s="5"/>
      <c r="H14" s="5"/>
      <c r="I14" s="5"/>
      <c r="S14" s="63" t="s">
        <v>124</v>
      </c>
      <c r="T14" s="63" t="s">
        <v>133</v>
      </c>
      <c r="U14">
        <v>1</v>
      </c>
    </row>
    <row r="15" spans="1:21" ht="15" customHeight="1">
      <c r="A15" s="60"/>
      <c r="B15" s="161" t="s">
        <v>216</v>
      </c>
      <c r="C15" s="162"/>
      <c r="D15" s="162"/>
      <c r="E15" s="167" t="s">
        <v>274</v>
      </c>
      <c r="F15" s="167"/>
      <c r="G15" s="167"/>
      <c r="H15" s="168"/>
      <c r="I15" s="60"/>
      <c r="S15" s="63" t="s">
        <v>125</v>
      </c>
      <c r="T15" s="63" t="s">
        <v>134</v>
      </c>
      <c r="U15">
        <v>2</v>
      </c>
    </row>
    <row r="16" spans="1:21" ht="15" customHeight="1">
      <c r="A16" s="60"/>
      <c r="B16" s="163"/>
      <c r="C16" s="164"/>
      <c r="D16" s="164"/>
      <c r="E16" s="169"/>
      <c r="F16" s="169"/>
      <c r="G16" s="169"/>
      <c r="H16" s="170"/>
      <c r="I16" s="60"/>
      <c r="S16" s="63" t="s">
        <v>126</v>
      </c>
      <c r="T16" s="63" t="s">
        <v>135</v>
      </c>
      <c r="U16">
        <v>3</v>
      </c>
    </row>
    <row r="17" spans="1:20" ht="15.75" customHeight="1" thickBot="1">
      <c r="A17" s="60"/>
      <c r="B17" s="165"/>
      <c r="C17" s="166"/>
      <c r="D17" s="166"/>
      <c r="E17" s="171"/>
      <c r="F17" s="171"/>
      <c r="G17" s="171"/>
      <c r="H17" s="172"/>
      <c r="I17" s="60"/>
      <c r="S17" s="63" t="s">
        <v>127</v>
      </c>
      <c r="T17" s="63" t="s">
        <v>136</v>
      </c>
    </row>
    <row r="18" spans="1:20" ht="15.75" thickBot="1">
      <c r="A18" s="60"/>
      <c r="B18" s="60"/>
      <c r="C18" s="5"/>
      <c r="D18" s="5"/>
      <c r="E18" s="5"/>
      <c r="F18" s="5"/>
      <c r="G18" s="5"/>
      <c r="H18" s="5"/>
      <c r="I18" s="5"/>
      <c r="S18" s="63" t="s">
        <v>128</v>
      </c>
      <c r="T18" s="63" t="s">
        <v>137</v>
      </c>
    </row>
    <row r="19" spans="1:20" ht="15" customHeight="1">
      <c r="A19" s="60"/>
      <c r="B19" s="60"/>
      <c r="C19" s="151" t="s">
        <v>221</v>
      </c>
      <c r="D19" s="152"/>
      <c r="E19" s="152"/>
      <c r="F19" s="152"/>
      <c r="G19" s="153"/>
      <c r="H19" s="5"/>
      <c r="I19" s="5"/>
    </row>
    <row r="20" spans="1:20" ht="15" customHeight="1">
      <c r="A20" s="60"/>
      <c r="B20" s="60"/>
      <c r="C20" s="154"/>
      <c r="D20" s="155"/>
      <c r="E20" s="155"/>
      <c r="F20" s="155"/>
      <c r="G20" s="156"/>
      <c r="H20" s="5"/>
      <c r="I20" s="5"/>
    </row>
    <row r="21" spans="1:20" ht="15.75" customHeight="1" thickBot="1">
      <c r="A21" s="60"/>
      <c r="B21" s="60"/>
      <c r="C21" s="157"/>
      <c r="D21" s="158"/>
      <c r="E21" s="158"/>
      <c r="F21" s="158"/>
      <c r="G21" s="159"/>
      <c r="H21" s="5"/>
      <c r="I21" s="5"/>
    </row>
    <row r="22" spans="1:20">
      <c r="A22" s="60"/>
      <c r="B22" s="60"/>
      <c r="C22" s="5"/>
      <c r="D22" s="5"/>
      <c r="E22" s="5"/>
      <c r="F22" s="5"/>
      <c r="G22" s="5"/>
      <c r="H22" s="5"/>
      <c r="I22" s="5"/>
    </row>
  </sheetData>
  <sheetProtection algorithmName="SHA-512" hashValue="HOs0cdCCskflGfqcrDzrCR5fB+Ck3uZZay6utkac7tksA/i6z0DsCogzdn2+KA51uuDxie4slVFgRB8+sRytsw==" saltValue="XGdhybmMGiUCGpoKsnuEgA==" spinCount="100000" sheet="1" formatCells="0" formatColumns="0" formatRows="0" insertColumns="0" insertRows="0" insertHyperlinks="0" deleteColumns="0" deleteRows="0" sort="0" autoFilter="0" pivotTables="0"/>
  <dataConsolidate/>
  <mergeCells count="10">
    <mergeCell ref="H5:H7"/>
    <mergeCell ref="C19:G21"/>
    <mergeCell ref="C1:G3"/>
    <mergeCell ref="B10:D12"/>
    <mergeCell ref="E10:H12"/>
    <mergeCell ref="B15:D17"/>
    <mergeCell ref="E15:H17"/>
    <mergeCell ref="B5:C7"/>
    <mergeCell ref="D5:E7"/>
    <mergeCell ref="G5:G7"/>
  </mergeCells>
  <dataValidations count="4">
    <dataValidation type="whole" operator="greaterThanOrEqual" showInputMessage="1" showErrorMessage="1" sqref="E10:H12" xr:uid="{E5725B6A-8E51-4B4E-9FE1-B9B1457A23BE}">
      <formula1>4000</formula1>
    </dataValidation>
    <dataValidation type="textLength" operator="equal" showInputMessage="1" showErrorMessage="1" sqref="E15:H17" xr:uid="{0E37BC89-D1AD-497D-A7E8-9D5CC4D3A6AD}">
      <formula1>8</formula1>
    </dataValidation>
    <dataValidation type="date" operator="greaterThan" showInputMessage="1" showErrorMessage="1" sqref="D5" xr:uid="{FB260AA7-F7EF-46B0-9489-90BD7957CF83}">
      <formula1>44192</formula1>
    </dataValidation>
    <dataValidation type="list" showInputMessage="1" showErrorMessage="1" sqref="H5:H7" xr:uid="{043F9F13-E66F-4F62-8AE0-4D262E47FA4D}">
      <formula1>$U$14:$U$16</formula1>
    </dataValidation>
  </dataValidations>
  <hyperlinks>
    <hyperlink ref="C19:G21" location="'QCL1 - Présence des composants'!A1" display="Commencer le Contrôle" xr:uid="{B83DFAEC-F41E-43BC-BF72-3DBA96988FAB}"/>
  </hyperlinks>
  <pageMargins left="0.7" right="0.7" top="0.75" bottom="0.75" header="0.3" footer="0.3"/>
  <pageSetup scale="79" orientation="landscape" r:id="rId1"/>
  <colBreaks count="1" manualBreakCount="1">
    <brk id="10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Feuil3">
    <tabColor theme="4"/>
  </sheetPr>
  <dimension ref="A1:AG45"/>
  <sheetViews>
    <sheetView view="pageBreakPreview" zoomScale="85" zoomScaleNormal="70" zoomScaleSheetLayoutView="85" workbookViewId="0">
      <selection activeCell="B14" sqref="B14:B15"/>
    </sheetView>
  </sheetViews>
  <sheetFormatPr baseColWidth="10" defaultColWidth="9.140625" defaultRowHeight="15"/>
  <cols>
    <col min="24" max="24" width="12" customWidth="1"/>
    <col min="30" max="30" width="10.85546875" bestFit="1" customWidth="1"/>
  </cols>
  <sheetData>
    <row r="1" spans="1:31" ht="15.95" customHeight="1">
      <c r="A1" s="284"/>
      <c r="B1" s="285"/>
      <c r="C1" s="285"/>
      <c r="D1" s="286"/>
      <c r="E1" s="250" t="s">
        <v>24</v>
      </c>
      <c r="F1" s="251"/>
      <c r="G1" s="251"/>
      <c r="H1" s="251"/>
      <c r="I1" s="251"/>
      <c r="J1" s="251"/>
      <c r="K1" s="251"/>
      <c r="L1" s="251"/>
      <c r="M1" s="251"/>
      <c r="N1" s="251"/>
      <c r="O1" s="251"/>
      <c r="P1" s="251"/>
      <c r="Q1" s="251"/>
      <c r="R1" s="252"/>
      <c r="S1" s="212" t="s">
        <v>0</v>
      </c>
      <c r="T1" s="222" t="s">
        <v>1</v>
      </c>
      <c r="U1" s="223"/>
    </row>
    <row r="2" spans="1:31" ht="15.95" customHeight="1">
      <c r="A2" s="287"/>
      <c r="B2" s="288"/>
      <c r="C2" s="288"/>
      <c r="D2" s="289"/>
      <c r="E2" s="253"/>
      <c r="F2" s="254"/>
      <c r="G2" s="254"/>
      <c r="H2" s="254"/>
      <c r="I2" s="254"/>
      <c r="J2" s="254"/>
      <c r="K2" s="254"/>
      <c r="L2" s="254"/>
      <c r="M2" s="254"/>
      <c r="N2" s="254"/>
      <c r="O2" s="254"/>
      <c r="P2" s="254"/>
      <c r="Q2" s="254"/>
      <c r="R2" s="255"/>
      <c r="S2" s="213"/>
      <c r="T2" s="224"/>
      <c r="U2" s="225"/>
    </row>
    <row r="3" spans="1:31" ht="15.95" customHeight="1">
      <c r="A3" s="287"/>
      <c r="B3" s="288"/>
      <c r="C3" s="288"/>
      <c r="D3" s="289"/>
      <c r="E3" s="253"/>
      <c r="F3" s="254"/>
      <c r="G3" s="254"/>
      <c r="H3" s="254"/>
      <c r="I3" s="254"/>
      <c r="J3" s="254"/>
      <c r="K3" s="254"/>
      <c r="L3" s="254"/>
      <c r="M3" s="254"/>
      <c r="N3" s="254"/>
      <c r="O3" s="254"/>
      <c r="P3" s="254"/>
      <c r="Q3" s="254"/>
      <c r="R3" s="255"/>
      <c r="S3" s="214" t="s">
        <v>99</v>
      </c>
      <c r="T3" s="226" t="s">
        <v>98</v>
      </c>
      <c r="U3" s="227"/>
      <c r="AD3" s="126">
        <v>0</v>
      </c>
      <c r="AE3" s="126" t="s">
        <v>246</v>
      </c>
    </row>
    <row r="4" spans="1:31" ht="15.95" customHeight="1" thickBot="1">
      <c r="A4" s="290"/>
      <c r="B4" s="291"/>
      <c r="C4" s="291"/>
      <c r="D4" s="292"/>
      <c r="E4" s="237"/>
      <c r="F4" s="238"/>
      <c r="G4" s="238"/>
      <c r="H4" s="238"/>
      <c r="I4" s="238"/>
      <c r="J4" s="238"/>
      <c r="K4" s="238"/>
      <c r="L4" s="238"/>
      <c r="M4" s="238"/>
      <c r="N4" s="238"/>
      <c r="O4" s="238"/>
      <c r="P4" s="238"/>
      <c r="Q4" s="238"/>
      <c r="R4" s="239"/>
      <c r="S4" s="215"/>
      <c r="T4" s="228"/>
      <c r="U4" s="229"/>
      <c r="AD4" s="120" t="s">
        <v>119</v>
      </c>
      <c r="AE4" s="126" t="s">
        <v>119</v>
      </c>
    </row>
    <row r="5" spans="1:31" ht="15.95" customHeight="1">
      <c r="A5" s="268" t="s">
        <v>2</v>
      </c>
      <c r="B5" s="195"/>
      <c r="C5" s="196"/>
      <c r="D5" s="270" t="str">
        <f>'Controle '!E15</f>
        <v>1001A002</v>
      </c>
      <c r="E5" s="271"/>
      <c r="F5" s="272"/>
      <c r="G5" s="194" t="s">
        <v>3</v>
      </c>
      <c r="H5" s="195"/>
      <c r="I5" s="196"/>
      <c r="J5" s="242">
        <f>'Controle '!E10</f>
        <v>4512</v>
      </c>
      <c r="K5" s="243"/>
      <c r="L5" s="244"/>
      <c r="M5" s="194" t="s">
        <v>4</v>
      </c>
      <c r="N5" s="195"/>
      <c r="O5" s="196"/>
      <c r="P5" s="234">
        <f>'Controle '!D5</f>
        <v>44229</v>
      </c>
      <c r="Q5" s="235"/>
      <c r="R5" s="236"/>
      <c r="S5" s="230" t="s">
        <v>5</v>
      </c>
      <c r="T5" s="231"/>
      <c r="U5" s="240">
        <f>'Controle '!H5</f>
        <v>3</v>
      </c>
      <c r="AD5" s="121" t="s">
        <v>115</v>
      </c>
      <c r="AE5" s="127" t="s">
        <v>116</v>
      </c>
    </row>
    <row r="6" spans="1:31" ht="15.95" customHeight="1" thickBot="1">
      <c r="A6" s="269"/>
      <c r="B6" s="198"/>
      <c r="C6" s="199"/>
      <c r="D6" s="273"/>
      <c r="E6" s="274"/>
      <c r="F6" s="275"/>
      <c r="G6" s="197"/>
      <c r="H6" s="198"/>
      <c r="I6" s="199"/>
      <c r="J6" s="245"/>
      <c r="K6" s="246"/>
      <c r="L6" s="247"/>
      <c r="M6" s="197"/>
      <c r="N6" s="198"/>
      <c r="O6" s="199"/>
      <c r="P6" s="237"/>
      <c r="Q6" s="238"/>
      <c r="R6" s="239"/>
      <c r="S6" s="232"/>
      <c r="T6" s="233"/>
      <c r="U6" s="241"/>
      <c r="AD6" s="122" t="s">
        <v>237</v>
      </c>
      <c r="AE6" s="126" t="s">
        <v>238</v>
      </c>
    </row>
    <row r="7" spans="1:31" ht="18.75" customHeight="1" thickBot="1">
      <c r="A7" s="266" t="s">
        <v>29</v>
      </c>
      <c r="B7" s="267"/>
      <c r="C7" s="267"/>
      <c r="D7" s="267"/>
      <c r="E7" s="267"/>
      <c r="F7" s="267"/>
      <c r="G7" s="267"/>
      <c r="H7" s="267"/>
      <c r="I7" s="267"/>
      <c r="J7" s="267"/>
      <c r="K7" s="267"/>
      <c r="L7" s="267"/>
      <c r="M7" s="267"/>
      <c r="N7" s="267"/>
      <c r="O7" s="267"/>
      <c r="P7" s="267"/>
      <c r="Q7" s="267"/>
      <c r="R7" s="264" t="s">
        <v>20</v>
      </c>
      <c r="S7" s="264"/>
      <c r="T7" s="264"/>
      <c r="U7" s="265"/>
      <c r="AD7" s="123" t="s">
        <v>112</v>
      </c>
      <c r="AE7" s="127" t="s">
        <v>117</v>
      </c>
    </row>
    <row r="8" spans="1:31" s="1" customFormat="1" ht="15.95" customHeight="1">
      <c r="A8" s="296" t="s">
        <v>28</v>
      </c>
      <c r="B8" s="297"/>
      <c r="C8" s="297"/>
      <c r="D8" s="200" t="s">
        <v>6</v>
      </c>
      <c r="E8" s="201"/>
      <c r="F8" s="202"/>
      <c r="G8" s="206" t="s">
        <v>82</v>
      </c>
      <c r="H8" s="207"/>
      <c r="I8" s="208"/>
      <c r="J8" s="200" t="s">
        <v>8</v>
      </c>
      <c r="K8" s="201"/>
      <c r="L8" s="202"/>
      <c r="M8" s="216" t="s">
        <v>10</v>
      </c>
      <c r="N8" s="217"/>
      <c r="O8" s="218"/>
      <c r="P8" s="216" t="s">
        <v>11</v>
      </c>
      <c r="Q8" s="217"/>
      <c r="R8" s="218"/>
      <c r="S8" s="216" t="s">
        <v>12</v>
      </c>
      <c r="T8" s="217"/>
      <c r="U8" s="218"/>
      <c r="AD8" s="124" t="s">
        <v>113</v>
      </c>
      <c r="AE8" s="127" t="s">
        <v>56</v>
      </c>
    </row>
    <row r="9" spans="1:31" s="1" customFormat="1" ht="15.95" customHeight="1">
      <c r="A9" s="298"/>
      <c r="B9" s="299"/>
      <c r="C9" s="299"/>
      <c r="D9" s="203"/>
      <c r="E9" s="204"/>
      <c r="F9" s="205"/>
      <c r="G9" s="209"/>
      <c r="H9" s="210"/>
      <c r="I9" s="211"/>
      <c r="J9" s="203"/>
      <c r="K9" s="204"/>
      <c r="L9" s="205"/>
      <c r="M9" s="219"/>
      <c r="N9" s="220"/>
      <c r="O9" s="221"/>
      <c r="P9" s="219"/>
      <c r="Q9" s="220"/>
      <c r="R9" s="221"/>
      <c r="S9" s="219"/>
      <c r="T9" s="220"/>
      <c r="U9" s="221"/>
      <c r="AD9" s="128" t="s">
        <v>248</v>
      </c>
      <c r="AE9" s="127" t="s">
        <v>117</v>
      </c>
    </row>
    <row r="10" spans="1:31" s="1" customFormat="1" ht="15.95" customHeight="1">
      <c r="A10" s="256">
        <v>1</v>
      </c>
      <c r="B10" s="257"/>
      <c r="C10" s="258"/>
      <c r="D10" s="188">
        <v>2</v>
      </c>
      <c r="E10" s="189"/>
      <c r="F10" s="190"/>
      <c r="G10" s="188">
        <v>3</v>
      </c>
      <c r="H10" s="189"/>
      <c r="I10" s="190"/>
      <c r="J10" s="188">
        <v>4</v>
      </c>
      <c r="K10" s="189"/>
      <c r="L10" s="190"/>
      <c r="M10" s="188">
        <v>5</v>
      </c>
      <c r="N10" s="189"/>
      <c r="O10" s="190"/>
      <c r="P10" s="188">
        <v>6</v>
      </c>
      <c r="Q10" s="189"/>
      <c r="R10" s="190"/>
      <c r="S10" s="188">
        <v>7</v>
      </c>
      <c r="T10" s="189"/>
      <c r="U10" s="190"/>
      <c r="AD10" s="129" t="s">
        <v>250</v>
      </c>
      <c r="AE10" s="127" t="s">
        <v>56</v>
      </c>
    </row>
    <row r="11" spans="1:31" s="1" customFormat="1" ht="15.95" customHeight="1">
      <c r="A11" s="259"/>
      <c r="B11" s="260"/>
      <c r="C11" s="261"/>
      <c r="D11" s="191"/>
      <c r="E11" s="192"/>
      <c r="F11" s="193"/>
      <c r="G11" s="191"/>
      <c r="H11" s="192"/>
      <c r="I11" s="193"/>
      <c r="J11" s="191"/>
      <c r="K11" s="192"/>
      <c r="L11" s="193"/>
      <c r="M11" s="191"/>
      <c r="N11" s="192"/>
      <c r="O11" s="193"/>
      <c r="P11" s="191"/>
      <c r="Q11" s="192"/>
      <c r="R11" s="193"/>
      <c r="S11" s="191"/>
      <c r="T11" s="192"/>
      <c r="U11" s="193"/>
      <c r="AD11" s="128" t="s">
        <v>249</v>
      </c>
      <c r="AE11" s="127" t="s">
        <v>117</v>
      </c>
    </row>
    <row r="12" spans="1:31" s="1" customFormat="1" ht="15.95" customHeight="1">
      <c r="A12" s="259"/>
      <c r="B12" s="260"/>
      <c r="C12" s="261"/>
      <c r="D12" s="191"/>
      <c r="E12" s="192"/>
      <c r="F12" s="193"/>
      <c r="G12" s="191"/>
      <c r="H12" s="192"/>
      <c r="I12" s="193"/>
      <c r="J12" s="191"/>
      <c r="K12" s="192"/>
      <c r="L12" s="193"/>
      <c r="M12" s="191"/>
      <c r="N12" s="192"/>
      <c r="O12" s="193"/>
      <c r="P12" s="191"/>
      <c r="Q12" s="192"/>
      <c r="R12" s="193"/>
      <c r="S12" s="191"/>
      <c r="T12" s="192"/>
      <c r="U12" s="193"/>
      <c r="AD12" s="129" t="s">
        <v>251</v>
      </c>
      <c r="AE12" s="127" t="s">
        <v>56</v>
      </c>
    </row>
    <row r="13" spans="1:31" s="1" customFormat="1" ht="15.95" customHeight="1" thickBot="1">
      <c r="A13" s="259"/>
      <c r="B13" s="260"/>
      <c r="C13" s="261"/>
      <c r="D13" s="191"/>
      <c r="E13" s="192"/>
      <c r="F13" s="193"/>
      <c r="G13" s="191"/>
      <c r="H13" s="192"/>
      <c r="I13" s="193"/>
      <c r="J13" s="191"/>
      <c r="K13" s="192"/>
      <c r="L13" s="193"/>
      <c r="M13" s="191"/>
      <c r="N13" s="192"/>
      <c r="O13" s="193"/>
      <c r="P13" s="191"/>
      <c r="Q13" s="192"/>
      <c r="R13" s="193"/>
      <c r="S13" s="191"/>
      <c r="T13" s="192"/>
      <c r="U13" s="193"/>
      <c r="AD13" s="125" t="s">
        <v>114</v>
      </c>
      <c r="AE13" s="127" t="s">
        <v>118</v>
      </c>
    </row>
    <row r="14" spans="1:31" s="1" customFormat="1" ht="15.95" customHeight="1">
      <c r="A14" s="51"/>
      <c r="B14" s="248">
        <v>0</v>
      </c>
      <c r="C14" s="49"/>
      <c r="D14" s="3">
        <v>35592</v>
      </c>
      <c r="E14" s="262">
        <v>0</v>
      </c>
      <c r="F14" s="2" t="s">
        <v>9</v>
      </c>
      <c r="G14" s="3">
        <v>35413</v>
      </c>
      <c r="H14" s="262">
        <v>0</v>
      </c>
      <c r="I14" s="2" t="s">
        <v>9</v>
      </c>
      <c r="J14" s="3">
        <v>35416</v>
      </c>
      <c r="K14" s="262">
        <v>0</v>
      </c>
      <c r="L14" s="2" t="s">
        <v>9</v>
      </c>
      <c r="M14" s="3">
        <v>35400</v>
      </c>
      <c r="N14" s="262">
        <v>0</v>
      </c>
      <c r="O14" s="2" t="s">
        <v>9</v>
      </c>
      <c r="P14" s="3">
        <v>35419</v>
      </c>
      <c r="Q14" s="262">
        <v>0</v>
      </c>
      <c r="R14" s="2" t="s">
        <v>9</v>
      </c>
      <c r="S14" s="3">
        <v>35424</v>
      </c>
      <c r="T14" s="262">
        <v>0</v>
      </c>
      <c r="U14" s="2" t="s">
        <v>9</v>
      </c>
    </row>
    <row r="15" spans="1:31" s="1" customFormat="1" ht="15.95" customHeight="1" thickBot="1">
      <c r="A15" s="52"/>
      <c r="B15" s="249"/>
      <c r="C15" s="50"/>
      <c r="D15" s="7">
        <v>1118</v>
      </c>
      <c r="E15" s="263"/>
      <c r="F15" s="4">
        <v>1</v>
      </c>
      <c r="G15" s="7">
        <v>1055</v>
      </c>
      <c r="H15" s="263"/>
      <c r="I15" s="4">
        <v>1</v>
      </c>
      <c r="J15" s="7">
        <v>1068</v>
      </c>
      <c r="K15" s="263"/>
      <c r="L15" s="4">
        <v>2</v>
      </c>
      <c r="M15" s="7">
        <v>1005</v>
      </c>
      <c r="N15" s="263"/>
      <c r="O15" s="13">
        <v>2</v>
      </c>
      <c r="P15" s="7">
        <v>1074</v>
      </c>
      <c r="Q15" s="263"/>
      <c r="R15" s="4">
        <v>2</v>
      </c>
      <c r="S15" s="7">
        <v>1079</v>
      </c>
      <c r="T15" s="263"/>
      <c r="U15" s="4">
        <v>2</v>
      </c>
    </row>
    <row r="16" spans="1:31" s="1" customFormat="1" ht="15.95" customHeight="1">
      <c r="A16" s="200" t="s">
        <v>32</v>
      </c>
      <c r="B16" s="201"/>
      <c r="C16" s="202"/>
      <c r="D16" s="276" t="s">
        <v>7</v>
      </c>
      <c r="E16" s="277"/>
      <c r="F16" s="278"/>
      <c r="G16" s="200" t="s">
        <v>19</v>
      </c>
      <c r="H16" s="201"/>
      <c r="I16" s="202"/>
      <c r="J16" s="200" t="s">
        <v>17</v>
      </c>
      <c r="K16" s="201"/>
      <c r="L16" s="202"/>
      <c r="M16" s="200" t="s">
        <v>18</v>
      </c>
      <c r="N16" s="201"/>
      <c r="O16" s="202"/>
      <c r="P16" s="200" t="s">
        <v>12</v>
      </c>
      <c r="Q16" s="201"/>
      <c r="R16" s="202"/>
      <c r="S16" s="200" t="s">
        <v>13</v>
      </c>
      <c r="T16" s="201"/>
      <c r="U16" s="202"/>
      <c r="X16" s="143"/>
    </row>
    <row r="17" spans="1:32" s="1" customFormat="1" ht="15.95" customHeight="1">
      <c r="A17" s="203"/>
      <c r="B17" s="204"/>
      <c r="C17" s="205"/>
      <c r="D17" s="279"/>
      <c r="E17" s="280"/>
      <c r="F17" s="281"/>
      <c r="G17" s="203"/>
      <c r="H17" s="204"/>
      <c r="I17" s="205"/>
      <c r="J17" s="203"/>
      <c r="K17" s="204"/>
      <c r="L17" s="205"/>
      <c r="M17" s="203"/>
      <c r="N17" s="204"/>
      <c r="O17" s="205"/>
      <c r="P17" s="203"/>
      <c r="Q17" s="204"/>
      <c r="R17" s="205"/>
      <c r="S17" s="203"/>
      <c r="T17" s="204"/>
      <c r="U17" s="205"/>
    </row>
    <row r="18" spans="1:32" s="1" customFormat="1" ht="15.95" customHeight="1">
      <c r="A18" s="256">
        <v>8</v>
      </c>
      <c r="B18" s="257"/>
      <c r="C18" s="258"/>
      <c r="D18" s="256">
        <v>9</v>
      </c>
      <c r="E18" s="257"/>
      <c r="F18" s="258"/>
      <c r="G18" s="188">
        <v>10</v>
      </c>
      <c r="H18" s="189"/>
      <c r="I18" s="190"/>
      <c r="J18" s="188">
        <v>11</v>
      </c>
      <c r="K18" s="189"/>
      <c r="L18" s="190"/>
      <c r="M18" s="188">
        <v>12</v>
      </c>
      <c r="N18" s="189"/>
      <c r="O18" s="190"/>
      <c r="P18" s="188">
        <v>13</v>
      </c>
      <c r="Q18" s="189"/>
      <c r="R18" s="190"/>
      <c r="S18" s="188">
        <v>14</v>
      </c>
      <c r="T18" s="189"/>
      <c r="U18" s="190"/>
    </row>
    <row r="19" spans="1:32" s="1" customFormat="1" ht="15.95" customHeight="1">
      <c r="A19" s="259"/>
      <c r="B19" s="260"/>
      <c r="C19" s="261"/>
      <c r="D19" s="259"/>
      <c r="E19" s="260"/>
      <c r="F19" s="261"/>
      <c r="G19" s="191"/>
      <c r="H19" s="192"/>
      <c r="I19" s="193"/>
      <c r="J19" s="191"/>
      <c r="K19" s="192"/>
      <c r="L19" s="193"/>
      <c r="M19" s="191"/>
      <c r="N19" s="192"/>
      <c r="O19" s="193"/>
      <c r="P19" s="191"/>
      <c r="Q19" s="192"/>
      <c r="R19" s="193"/>
      <c r="S19" s="191"/>
      <c r="T19" s="192"/>
      <c r="U19" s="193"/>
    </row>
    <row r="20" spans="1:32" s="1" customFormat="1" ht="15.95" customHeight="1">
      <c r="A20" s="259"/>
      <c r="B20" s="260"/>
      <c r="C20" s="261"/>
      <c r="D20" s="259"/>
      <c r="E20" s="260"/>
      <c r="F20" s="261"/>
      <c r="G20" s="191"/>
      <c r="H20" s="192"/>
      <c r="I20" s="193"/>
      <c r="J20" s="191"/>
      <c r="K20" s="192"/>
      <c r="L20" s="193"/>
      <c r="M20" s="191"/>
      <c r="N20" s="192"/>
      <c r="O20" s="193"/>
      <c r="P20" s="191"/>
      <c r="Q20" s="192"/>
      <c r="R20" s="193"/>
      <c r="S20" s="191"/>
      <c r="T20" s="192"/>
      <c r="U20" s="193"/>
    </row>
    <row r="21" spans="1:32" s="1" customFormat="1" ht="15.95" customHeight="1" thickBot="1">
      <c r="A21" s="259"/>
      <c r="B21" s="260"/>
      <c r="C21" s="261"/>
      <c r="D21" s="259"/>
      <c r="E21" s="260"/>
      <c r="F21" s="261"/>
      <c r="G21" s="191"/>
      <c r="H21" s="192"/>
      <c r="I21" s="193"/>
      <c r="J21" s="191"/>
      <c r="K21" s="192"/>
      <c r="L21" s="193"/>
      <c r="M21" s="191"/>
      <c r="N21" s="192"/>
      <c r="O21" s="193"/>
      <c r="P21" s="191"/>
      <c r="Q21" s="192"/>
      <c r="R21" s="193"/>
      <c r="S21" s="191"/>
      <c r="T21" s="192"/>
      <c r="U21" s="193"/>
      <c r="AC21" s="64" t="s">
        <v>122</v>
      </c>
      <c r="AD21" s="87">
        <f>P5</f>
        <v>44229</v>
      </c>
    </row>
    <row r="22" spans="1:32" s="1" customFormat="1" ht="15.95" customHeight="1">
      <c r="A22" s="3" t="s">
        <v>31</v>
      </c>
      <c r="B22" s="262">
        <v>0</v>
      </c>
      <c r="C22" s="2" t="s">
        <v>9</v>
      </c>
      <c r="D22" s="3">
        <v>35420</v>
      </c>
      <c r="E22" s="262">
        <v>0</v>
      </c>
      <c r="F22" s="2" t="s">
        <v>9</v>
      </c>
      <c r="G22" s="3">
        <v>35404</v>
      </c>
      <c r="H22" s="262">
        <v>0</v>
      </c>
      <c r="I22" s="2" t="s">
        <v>9</v>
      </c>
      <c r="J22" s="3">
        <v>35442</v>
      </c>
      <c r="K22" s="262">
        <v>0</v>
      </c>
      <c r="L22" s="2" t="s">
        <v>9</v>
      </c>
      <c r="M22" s="3">
        <v>35443</v>
      </c>
      <c r="N22" s="262">
        <v>0</v>
      </c>
      <c r="O22" s="2" t="s">
        <v>9</v>
      </c>
      <c r="P22" s="3">
        <v>35429</v>
      </c>
      <c r="Q22" s="262">
        <v>0</v>
      </c>
      <c r="R22" s="2" t="s">
        <v>9</v>
      </c>
      <c r="S22" s="3">
        <v>35423</v>
      </c>
      <c r="T22" s="262">
        <v>0</v>
      </c>
      <c r="U22" s="2" t="s">
        <v>9</v>
      </c>
      <c r="AC22" s="64" t="s">
        <v>121</v>
      </c>
      <c r="AD22" s="1" t="str">
        <f>D5</f>
        <v>1001A002</v>
      </c>
    </row>
    <row r="23" spans="1:32" s="1" customFormat="1" ht="15.95" customHeight="1" thickBot="1">
      <c r="A23" s="18" t="s">
        <v>30</v>
      </c>
      <c r="B23" s="263"/>
      <c r="C23" s="4">
        <v>2</v>
      </c>
      <c r="D23" s="7">
        <v>1075</v>
      </c>
      <c r="E23" s="263"/>
      <c r="F23" s="4">
        <v>4</v>
      </c>
      <c r="G23" s="7">
        <v>1105</v>
      </c>
      <c r="H23" s="263"/>
      <c r="I23" s="4">
        <v>1</v>
      </c>
      <c r="J23" s="7">
        <v>1123</v>
      </c>
      <c r="K23" s="263"/>
      <c r="L23" s="4">
        <v>1</v>
      </c>
      <c r="M23" s="7">
        <v>1124</v>
      </c>
      <c r="N23" s="263"/>
      <c r="O23" s="4">
        <v>1</v>
      </c>
      <c r="P23" s="7">
        <v>1099</v>
      </c>
      <c r="Q23" s="263"/>
      <c r="R23" s="4">
        <v>1</v>
      </c>
      <c r="S23" s="7">
        <v>1078</v>
      </c>
      <c r="T23" s="263"/>
      <c r="U23" s="4">
        <v>2</v>
      </c>
      <c r="AC23" s="64" t="s">
        <v>120</v>
      </c>
      <c r="AD23" s="1">
        <f>J5</f>
        <v>4512</v>
      </c>
    </row>
    <row r="24" spans="1:32" s="1" customFormat="1" ht="15.95" customHeight="1">
      <c r="A24" s="206" t="s">
        <v>27</v>
      </c>
      <c r="B24" s="207"/>
      <c r="C24" s="208"/>
      <c r="D24" s="216" t="s">
        <v>61</v>
      </c>
      <c r="E24" s="217"/>
      <c r="F24" s="218"/>
      <c r="G24" s="200" t="s">
        <v>16</v>
      </c>
      <c r="H24" s="201"/>
      <c r="I24" s="202"/>
      <c r="J24" s="200" t="s">
        <v>15</v>
      </c>
      <c r="K24" s="201"/>
      <c r="L24" s="202"/>
      <c r="M24" s="293" t="s">
        <v>21</v>
      </c>
      <c r="N24" s="294"/>
      <c r="O24" s="295"/>
      <c r="P24" s="200" t="s">
        <v>14</v>
      </c>
      <c r="Q24" s="201"/>
      <c r="R24" s="202"/>
      <c r="S24" s="216" t="s">
        <v>33</v>
      </c>
      <c r="T24" s="217"/>
      <c r="U24" s="218"/>
      <c r="AC24" s="1">
        <v>1</v>
      </c>
      <c r="AD24" s="1">
        <f>B14</f>
        <v>0</v>
      </c>
    </row>
    <row r="25" spans="1:32" s="1" customFormat="1" ht="15.95" customHeight="1">
      <c r="A25" s="209"/>
      <c r="B25" s="210"/>
      <c r="C25" s="211"/>
      <c r="D25" s="219"/>
      <c r="E25" s="220"/>
      <c r="F25" s="221"/>
      <c r="G25" s="203"/>
      <c r="H25" s="204"/>
      <c r="I25" s="205"/>
      <c r="J25" s="203"/>
      <c r="K25" s="204"/>
      <c r="L25" s="205"/>
      <c r="M25" s="279"/>
      <c r="N25" s="280"/>
      <c r="O25" s="281"/>
      <c r="P25" s="203"/>
      <c r="Q25" s="204"/>
      <c r="R25" s="205"/>
      <c r="S25" s="219"/>
      <c r="T25" s="220"/>
      <c r="U25" s="221"/>
      <c r="AC25" s="1">
        <v>2</v>
      </c>
      <c r="AD25" s="1">
        <f>E14</f>
        <v>0</v>
      </c>
    </row>
    <row r="26" spans="1:32" s="1" customFormat="1" ht="15.95" customHeight="1">
      <c r="A26" s="188">
        <v>15</v>
      </c>
      <c r="B26" s="189"/>
      <c r="C26" s="190"/>
      <c r="D26" s="256">
        <v>16</v>
      </c>
      <c r="E26" s="257"/>
      <c r="F26" s="258"/>
      <c r="G26" s="188">
        <v>17</v>
      </c>
      <c r="H26" s="189"/>
      <c r="I26" s="190"/>
      <c r="J26" s="188">
        <v>18</v>
      </c>
      <c r="K26" s="189"/>
      <c r="L26" s="190"/>
      <c r="M26" s="188">
        <v>19</v>
      </c>
      <c r="N26" s="189"/>
      <c r="O26" s="190"/>
      <c r="P26" s="188">
        <v>20</v>
      </c>
      <c r="Q26" s="189"/>
      <c r="R26" s="190"/>
      <c r="S26" s="188">
        <v>21</v>
      </c>
      <c r="T26" s="189"/>
      <c r="U26" s="190"/>
      <c r="AC26" s="1">
        <v>3</v>
      </c>
      <c r="AD26" s="1">
        <f>H14</f>
        <v>0</v>
      </c>
      <c r="AF26" s="63" t="s">
        <v>123</v>
      </c>
    </row>
    <row r="27" spans="1:32" s="1" customFormat="1" ht="15.95" customHeight="1">
      <c r="A27" s="191"/>
      <c r="B27" s="192"/>
      <c r="C27" s="193"/>
      <c r="D27" s="259"/>
      <c r="E27" s="260"/>
      <c r="F27" s="261"/>
      <c r="G27" s="191"/>
      <c r="H27" s="192"/>
      <c r="I27" s="193"/>
      <c r="J27" s="191"/>
      <c r="K27" s="192"/>
      <c r="L27" s="193"/>
      <c r="M27" s="191"/>
      <c r="N27" s="192"/>
      <c r="O27" s="193"/>
      <c r="P27" s="191"/>
      <c r="Q27" s="192"/>
      <c r="R27" s="193"/>
      <c r="S27" s="191"/>
      <c r="T27" s="192"/>
      <c r="U27" s="193"/>
      <c r="AC27" s="1">
        <v>4</v>
      </c>
      <c r="AD27" s="1">
        <f>K14</f>
        <v>0</v>
      </c>
      <c r="AF27" s="63" t="s">
        <v>124</v>
      </c>
    </row>
    <row r="28" spans="1:32" s="1" customFormat="1" ht="15.95" customHeight="1">
      <c r="A28" s="191"/>
      <c r="B28" s="192"/>
      <c r="C28" s="193"/>
      <c r="D28" s="259"/>
      <c r="E28" s="260"/>
      <c r="F28" s="261"/>
      <c r="G28" s="191"/>
      <c r="H28" s="192"/>
      <c r="I28" s="193"/>
      <c r="J28" s="191"/>
      <c r="K28" s="192"/>
      <c r="L28" s="193"/>
      <c r="M28" s="191"/>
      <c r="N28" s="192"/>
      <c r="O28" s="193"/>
      <c r="P28" s="191"/>
      <c r="Q28" s="192"/>
      <c r="R28" s="193"/>
      <c r="S28" s="191"/>
      <c r="T28" s="192"/>
      <c r="U28" s="193"/>
      <c r="AC28" s="1">
        <v>5</v>
      </c>
      <c r="AD28" s="1">
        <f>N14</f>
        <v>0</v>
      </c>
      <c r="AF28" s="63" t="s">
        <v>125</v>
      </c>
    </row>
    <row r="29" spans="1:32" s="1" customFormat="1" ht="15.95" customHeight="1" thickBot="1">
      <c r="A29" s="191"/>
      <c r="B29" s="192"/>
      <c r="C29" s="193"/>
      <c r="D29" s="259"/>
      <c r="E29" s="260"/>
      <c r="F29" s="261"/>
      <c r="G29" s="191"/>
      <c r="H29" s="192"/>
      <c r="I29" s="193"/>
      <c r="J29" s="191"/>
      <c r="K29" s="192"/>
      <c r="L29" s="193"/>
      <c r="M29" s="191"/>
      <c r="N29" s="192"/>
      <c r="O29" s="193"/>
      <c r="P29" s="191"/>
      <c r="Q29" s="192"/>
      <c r="R29" s="193"/>
      <c r="S29" s="191"/>
      <c r="T29" s="192"/>
      <c r="U29" s="193"/>
      <c r="AC29" s="1">
        <v>6</v>
      </c>
      <c r="AD29" s="1">
        <f>Q14</f>
        <v>0</v>
      </c>
      <c r="AF29" s="63" t="s">
        <v>126</v>
      </c>
    </row>
    <row r="30" spans="1:32" s="1" customFormat="1" ht="15.95" customHeight="1">
      <c r="A30" s="3"/>
      <c r="B30" s="262">
        <v>0</v>
      </c>
      <c r="C30" s="2" t="s">
        <v>9</v>
      </c>
      <c r="D30" s="3"/>
      <c r="E30" s="262">
        <v>0</v>
      </c>
      <c r="F30" s="2" t="s">
        <v>9</v>
      </c>
      <c r="G30" s="3">
        <v>35409</v>
      </c>
      <c r="H30" s="262">
        <v>0</v>
      </c>
      <c r="I30" s="2" t="s">
        <v>9</v>
      </c>
      <c r="J30" s="3">
        <v>35408</v>
      </c>
      <c r="K30" s="262">
        <v>0</v>
      </c>
      <c r="L30" s="2" t="s">
        <v>9</v>
      </c>
      <c r="M30" s="3">
        <v>35414</v>
      </c>
      <c r="N30" s="262">
        <v>0</v>
      </c>
      <c r="O30" s="2" t="s">
        <v>9</v>
      </c>
      <c r="P30" s="3">
        <v>35430</v>
      </c>
      <c r="Q30" s="262">
        <v>0</v>
      </c>
      <c r="R30" s="2" t="s">
        <v>9</v>
      </c>
      <c r="S30" s="3">
        <v>35695</v>
      </c>
      <c r="T30" s="262">
        <v>0</v>
      </c>
      <c r="U30" s="2" t="s">
        <v>9</v>
      </c>
      <c r="AC30" s="1">
        <v>7</v>
      </c>
      <c r="AD30" s="1">
        <f>T14</f>
        <v>0</v>
      </c>
      <c r="AF30" s="63" t="s">
        <v>127</v>
      </c>
    </row>
    <row r="31" spans="1:32" s="1" customFormat="1" ht="15.95" customHeight="1" thickBot="1">
      <c r="A31" s="7">
        <v>1018</v>
      </c>
      <c r="B31" s="263"/>
      <c r="C31" s="4">
        <v>2</v>
      </c>
      <c r="D31" s="7"/>
      <c r="E31" s="263"/>
      <c r="F31" s="4">
        <v>1</v>
      </c>
      <c r="G31" s="7">
        <v>1041</v>
      </c>
      <c r="H31" s="263"/>
      <c r="I31" s="4">
        <v>2</v>
      </c>
      <c r="J31" s="7">
        <v>1040</v>
      </c>
      <c r="K31" s="263"/>
      <c r="L31" s="4">
        <v>2</v>
      </c>
      <c r="M31" s="7">
        <v>1063</v>
      </c>
      <c r="N31" s="263"/>
      <c r="O31" s="4">
        <v>1</v>
      </c>
      <c r="P31" s="7">
        <v>1100</v>
      </c>
      <c r="Q31" s="263"/>
      <c r="R31" s="4">
        <v>2</v>
      </c>
      <c r="S31" s="11" t="s">
        <v>22</v>
      </c>
      <c r="T31" s="263"/>
      <c r="U31" s="4">
        <v>7</v>
      </c>
      <c r="AC31" s="1">
        <v>8</v>
      </c>
      <c r="AD31" s="1">
        <f>B22</f>
        <v>0</v>
      </c>
      <c r="AF31" s="63" t="s">
        <v>128</v>
      </c>
    </row>
    <row r="32" spans="1:32" s="1" customFormat="1" ht="15.95" customHeight="1" thickBot="1">
      <c r="A32" s="200" t="s">
        <v>58</v>
      </c>
      <c r="B32" s="201"/>
      <c r="C32" s="202"/>
      <c r="D32" s="57"/>
      <c r="E32" s="57"/>
      <c r="F32" s="57"/>
      <c r="G32" s="57"/>
      <c r="H32" s="57"/>
      <c r="I32" s="57"/>
      <c r="J32" s="57"/>
      <c r="K32" s="57"/>
      <c r="L32" s="57"/>
      <c r="M32" s="57"/>
      <c r="N32" s="57"/>
      <c r="O32" s="57"/>
      <c r="P32" s="57"/>
      <c r="Q32" s="57"/>
      <c r="R32" s="57"/>
      <c r="S32" s="57"/>
      <c r="T32" s="57"/>
      <c r="U32" s="61"/>
      <c r="AC32" s="1">
        <v>9</v>
      </c>
      <c r="AD32" s="1">
        <f>E22</f>
        <v>0</v>
      </c>
      <c r="AF32" s="81" t="s">
        <v>129</v>
      </c>
    </row>
    <row r="33" spans="1:33" s="1" customFormat="1" ht="15.95" customHeight="1">
      <c r="A33" s="203"/>
      <c r="B33" s="204"/>
      <c r="C33" s="205"/>
      <c r="D33" s="15"/>
      <c r="E33" s="15"/>
      <c r="F33" s="15"/>
      <c r="G33" s="15"/>
      <c r="H33" s="15"/>
      <c r="I33" s="15"/>
      <c r="J33" s="15"/>
      <c r="K33" s="15"/>
      <c r="L33" s="300" t="s">
        <v>96</v>
      </c>
      <c r="M33" s="301"/>
      <c r="N33" s="301"/>
      <c r="O33" s="301"/>
      <c r="P33" s="301"/>
      <c r="Q33" s="302"/>
      <c r="R33" s="10"/>
      <c r="S33" s="321" t="s">
        <v>223</v>
      </c>
      <c r="T33" s="322"/>
      <c r="U33" s="323"/>
      <c r="AC33" s="1">
        <v>10</v>
      </c>
      <c r="AD33" s="1">
        <f>H22</f>
        <v>0</v>
      </c>
      <c r="AF33" s="82" t="s">
        <v>130</v>
      </c>
    </row>
    <row r="34" spans="1:33" s="1" customFormat="1" ht="15.95" customHeight="1" thickBot="1">
      <c r="A34" s="256">
        <v>22</v>
      </c>
      <c r="B34" s="257"/>
      <c r="C34" s="258"/>
      <c r="D34" s="15"/>
      <c r="E34" s="15"/>
      <c r="F34" s="137" t="s">
        <v>262</v>
      </c>
      <c r="G34" s="15"/>
      <c r="H34" s="15"/>
      <c r="I34" s="15"/>
      <c r="J34" s="15"/>
      <c r="K34" s="17"/>
      <c r="L34" s="303"/>
      <c r="M34" s="304"/>
      <c r="N34" s="304"/>
      <c r="O34" s="304"/>
      <c r="P34" s="304"/>
      <c r="Q34" s="305"/>
      <c r="R34" s="10"/>
      <c r="S34" s="324"/>
      <c r="T34" s="325"/>
      <c r="U34" s="326"/>
      <c r="AC34" s="1">
        <v>11</v>
      </c>
      <c r="AD34" s="1">
        <f>K22</f>
        <v>0</v>
      </c>
      <c r="AF34" s="82" t="s">
        <v>131</v>
      </c>
    </row>
    <row r="35" spans="1:33" s="1" customFormat="1" ht="15.95" customHeight="1">
      <c r="A35" s="259"/>
      <c r="B35" s="260"/>
      <c r="C35" s="261"/>
      <c r="D35" s="15"/>
      <c r="E35" s="282"/>
      <c r="F35" s="312" t="s">
        <v>222</v>
      </c>
      <c r="G35" s="313"/>
      <c r="H35" s="313"/>
      <c r="I35" s="313"/>
      <c r="J35" s="314"/>
      <c r="K35" s="17"/>
      <c r="L35" s="306" t="s">
        <v>124</v>
      </c>
      <c r="M35" s="307"/>
      <c r="N35" s="307"/>
      <c r="O35" s="307"/>
      <c r="P35" s="307"/>
      <c r="Q35" s="308"/>
      <c r="R35" s="10"/>
      <c r="S35" s="324"/>
      <c r="T35" s="325"/>
      <c r="U35" s="326"/>
      <c r="AC35" s="1">
        <v>12</v>
      </c>
      <c r="AD35" s="1">
        <f>N22</f>
        <v>0</v>
      </c>
      <c r="AF35" s="138" t="s">
        <v>263</v>
      </c>
    </row>
    <row r="36" spans="1:33" s="1" customFormat="1" ht="15.95" customHeight="1" thickBot="1">
      <c r="A36" s="259"/>
      <c r="B36" s="260"/>
      <c r="C36" s="261"/>
      <c r="D36" s="15"/>
      <c r="E36" s="283"/>
      <c r="F36" s="315"/>
      <c r="G36" s="316"/>
      <c r="H36" s="316"/>
      <c r="I36" s="316"/>
      <c r="J36" s="317"/>
      <c r="K36" s="17"/>
      <c r="L36" s="306"/>
      <c r="M36" s="307"/>
      <c r="N36" s="307"/>
      <c r="O36" s="307"/>
      <c r="P36" s="307"/>
      <c r="Q36" s="308"/>
      <c r="R36" s="10"/>
      <c r="S36" s="327"/>
      <c r="T36" s="328"/>
      <c r="U36" s="329"/>
      <c r="AC36" s="1">
        <v>13</v>
      </c>
      <c r="AD36" s="1">
        <f>Q22</f>
        <v>0</v>
      </c>
      <c r="AF36" s="138" t="s">
        <v>264</v>
      </c>
    </row>
    <row r="37" spans="1:33" s="1" customFormat="1" ht="15.95" customHeight="1" thickBot="1">
      <c r="A37" s="259"/>
      <c r="B37" s="260"/>
      <c r="C37" s="261"/>
      <c r="D37" s="15"/>
      <c r="E37" s="15"/>
      <c r="F37" s="315"/>
      <c r="G37" s="316"/>
      <c r="H37" s="316"/>
      <c r="I37" s="316"/>
      <c r="J37" s="317"/>
      <c r="K37" s="17"/>
      <c r="L37" s="306"/>
      <c r="M37" s="307"/>
      <c r="N37" s="307"/>
      <c r="O37" s="307"/>
      <c r="P37" s="307"/>
      <c r="Q37" s="308"/>
      <c r="R37" s="10"/>
      <c r="AC37" s="1">
        <v>14</v>
      </c>
      <c r="AD37" s="1">
        <f>T22</f>
        <v>0</v>
      </c>
      <c r="AF37" s="138" t="s">
        <v>265</v>
      </c>
    </row>
    <row r="38" spans="1:33" s="1" customFormat="1" ht="15.95" customHeight="1" thickBot="1">
      <c r="A38" s="3">
        <v>35406</v>
      </c>
      <c r="B38" s="262">
        <v>0</v>
      </c>
      <c r="C38" s="2" t="s">
        <v>9</v>
      </c>
      <c r="D38" s="58"/>
      <c r="E38" s="15"/>
      <c r="F38" s="318"/>
      <c r="G38" s="319"/>
      <c r="H38" s="319"/>
      <c r="I38" s="319"/>
      <c r="J38" s="320"/>
      <c r="K38" s="17"/>
      <c r="L38" s="309"/>
      <c r="M38" s="310"/>
      <c r="N38" s="310"/>
      <c r="O38" s="310"/>
      <c r="P38" s="310"/>
      <c r="Q38" s="311"/>
      <c r="R38" s="10"/>
      <c r="S38" s="330" t="s">
        <v>261</v>
      </c>
      <c r="T38" s="331"/>
      <c r="U38" s="332"/>
      <c r="AC38" s="1">
        <v>15</v>
      </c>
      <c r="AD38" s="1">
        <f>B30</f>
        <v>0</v>
      </c>
      <c r="AF38" s="63"/>
    </row>
    <row r="39" spans="1:33" s="1" customFormat="1" ht="15.95" customHeight="1" thickBot="1">
      <c r="A39" s="7">
        <v>1037</v>
      </c>
      <c r="B39" s="263"/>
      <c r="C39" s="4">
        <v>1</v>
      </c>
      <c r="D39" s="85"/>
      <c r="E39" s="85"/>
      <c r="F39" s="85"/>
      <c r="G39" s="85"/>
      <c r="H39" s="85"/>
      <c r="I39" s="85"/>
      <c r="J39" s="85"/>
      <c r="K39" s="86"/>
      <c r="L39" s="86"/>
      <c r="M39" s="86"/>
      <c r="N39" s="86"/>
      <c r="O39" s="86"/>
      <c r="P39" s="85"/>
      <c r="Q39" s="85"/>
      <c r="R39" s="85"/>
      <c r="S39" s="333"/>
      <c r="T39" s="334"/>
      <c r="U39" s="335"/>
      <c r="AC39" s="1">
        <v>16</v>
      </c>
      <c r="AD39" s="1">
        <f>E30</f>
        <v>0</v>
      </c>
      <c r="AF39" s="74"/>
    </row>
    <row r="40" spans="1:33" ht="15.75" customHeight="1">
      <c r="D40" s="38"/>
      <c r="E40" s="38"/>
      <c r="F40" s="38"/>
      <c r="G40" s="38"/>
      <c r="H40" s="38"/>
      <c r="I40" s="38"/>
      <c r="J40" s="38"/>
      <c r="K40" s="38"/>
      <c r="L40" s="38"/>
      <c r="M40" s="38"/>
      <c r="N40" s="38"/>
      <c r="O40" s="38"/>
      <c r="P40" s="38"/>
      <c r="AC40" s="1">
        <v>17</v>
      </c>
      <c r="AD40" s="1">
        <f>H30</f>
        <v>0</v>
      </c>
      <c r="AE40" s="1"/>
      <c r="AF40" s="82"/>
      <c r="AG40" s="1"/>
    </row>
    <row r="41" spans="1:33">
      <c r="D41" s="38"/>
      <c r="E41" s="38"/>
      <c r="F41" s="38"/>
      <c r="G41" s="38"/>
      <c r="H41" s="38"/>
      <c r="I41" s="38"/>
      <c r="J41" s="38"/>
      <c r="K41" s="38"/>
      <c r="L41" s="38"/>
      <c r="M41" s="38"/>
      <c r="N41" s="38"/>
      <c r="O41" s="38"/>
      <c r="P41" s="38"/>
      <c r="AC41" s="1">
        <v>18</v>
      </c>
      <c r="AD41" s="1">
        <f>K30</f>
        <v>0</v>
      </c>
      <c r="AE41" s="1"/>
      <c r="AF41" s="1"/>
      <c r="AG41" s="1"/>
    </row>
    <row r="42" spans="1:33">
      <c r="D42" s="38"/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  <c r="P42" s="38"/>
      <c r="AC42" s="1">
        <v>19</v>
      </c>
      <c r="AD42" s="1">
        <f>N30</f>
        <v>0</v>
      </c>
      <c r="AE42" s="1"/>
      <c r="AF42" s="1"/>
      <c r="AG42" s="1"/>
    </row>
    <row r="43" spans="1:33">
      <c r="D43" s="38"/>
      <c r="E43" s="38"/>
      <c r="F43" s="38"/>
      <c r="G43" s="38"/>
      <c r="H43" s="38"/>
      <c r="I43" s="38"/>
      <c r="J43" s="38"/>
      <c r="K43" s="38"/>
      <c r="L43" s="38"/>
      <c r="M43" s="38"/>
      <c r="N43" s="38"/>
      <c r="O43" s="38"/>
      <c r="P43" s="38"/>
      <c r="AC43" s="1">
        <v>20</v>
      </c>
      <c r="AD43" s="1">
        <f>Q30</f>
        <v>0</v>
      </c>
      <c r="AE43" s="1"/>
      <c r="AF43" s="1"/>
      <c r="AG43" s="1"/>
    </row>
    <row r="44" spans="1:33" ht="15.75" thickBot="1">
      <c r="AC44" s="1">
        <v>21</v>
      </c>
      <c r="AD44" s="1">
        <f>T30</f>
        <v>0</v>
      </c>
      <c r="AE44" s="1"/>
      <c r="AF44" s="1"/>
      <c r="AG44" s="1"/>
    </row>
    <row r="45" spans="1:33" ht="15.75">
      <c r="AC45" s="1">
        <v>22</v>
      </c>
      <c r="AD45" s="1">
        <f>B38</f>
        <v>0</v>
      </c>
      <c r="AE45" s="1"/>
      <c r="AF45" s="1"/>
      <c r="AG45" s="59"/>
    </row>
  </sheetData>
  <sheetProtection sheet="1" formatCells="0" formatColumns="0" formatRows="0" insertColumns="0" insertRows="0" insertHyperlinks="0" deleteColumns="0" deleteRows="0" sort="0" autoFilter="0" pivotTables="0"/>
  <mergeCells count="88">
    <mergeCell ref="L33:Q34"/>
    <mergeCell ref="L35:Q38"/>
    <mergeCell ref="F35:J38"/>
    <mergeCell ref="S33:U36"/>
    <mergeCell ref="Q30:Q31"/>
    <mergeCell ref="T30:T31"/>
    <mergeCell ref="K30:K31"/>
    <mergeCell ref="N30:N31"/>
    <mergeCell ref="S38:U39"/>
    <mergeCell ref="A1:D4"/>
    <mergeCell ref="A26:C29"/>
    <mergeCell ref="G24:I25"/>
    <mergeCell ref="J24:L25"/>
    <mergeCell ref="M24:O25"/>
    <mergeCell ref="D26:F29"/>
    <mergeCell ref="J16:L17"/>
    <mergeCell ref="A8:C9"/>
    <mergeCell ref="D24:F25"/>
    <mergeCell ref="K14:K15"/>
    <mergeCell ref="S24:U25"/>
    <mergeCell ref="Q14:Q15"/>
    <mergeCell ref="Q22:Q23"/>
    <mergeCell ref="T14:T15"/>
    <mergeCell ref="T22:T23"/>
    <mergeCell ref="E30:E31"/>
    <mergeCell ref="H30:H31"/>
    <mergeCell ref="G26:I29"/>
    <mergeCell ref="B38:B39"/>
    <mergeCell ref="G16:I17"/>
    <mergeCell ref="A18:C21"/>
    <mergeCell ref="D18:F21"/>
    <mergeCell ref="G18:I21"/>
    <mergeCell ref="H22:H23"/>
    <mergeCell ref="A16:C17"/>
    <mergeCell ref="E22:E23"/>
    <mergeCell ref="B22:B23"/>
    <mergeCell ref="B30:B31"/>
    <mergeCell ref="D16:F17"/>
    <mergeCell ref="E35:E36"/>
    <mergeCell ref="A32:C33"/>
    <mergeCell ref="A34:C37"/>
    <mergeCell ref="S26:U29"/>
    <mergeCell ref="M8:O9"/>
    <mergeCell ref="M16:O17"/>
    <mergeCell ref="J18:L21"/>
    <mergeCell ref="P16:R17"/>
    <mergeCell ref="S16:U17"/>
    <mergeCell ref="J26:L29"/>
    <mergeCell ref="M26:O29"/>
    <mergeCell ref="K22:K23"/>
    <mergeCell ref="N14:N15"/>
    <mergeCell ref="N22:N23"/>
    <mergeCell ref="M18:O21"/>
    <mergeCell ref="J8:L9"/>
    <mergeCell ref="P18:R21"/>
    <mergeCell ref="S18:U21"/>
    <mergeCell ref="P26:R29"/>
    <mergeCell ref="B14:B15"/>
    <mergeCell ref="E1:R4"/>
    <mergeCell ref="J10:L13"/>
    <mergeCell ref="M10:O13"/>
    <mergeCell ref="P10:R13"/>
    <mergeCell ref="A10:C13"/>
    <mergeCell ref="E14:E15"/>
    <mergeCell ref="H14:H15"/>
    <mergeCell ref="P24:R25"/>
    <mergeCell ref="A24:C25"/>
    <mergeCell ref="R7:U7"/>
    <mergeCell ref="A7:Q7"/>
    <mergeCell ref="A5:C6"/>
    <mergeCell ref="D5:F6"/>
    <mergeCell ref="G5:I6"/>
    <mergeCell ref="S10:U13"/>
    <mergeCell ref="M5:O6"/>
    <mergeCell ref="D8:F9"/>
    <mergeCell ref="G8:I9"/>
    <mergeCell ref="S1:S2"/>
    <mergeCell ref="S3:S4"/>
    <mergeCell ref="P8:R9"/>
    <mergeCell ref="S8:U9"/>
    <mergeCell ref="T1:U2"/>
    <mergeCell ref="T3:U4"/>
    <mergeCell ref="S5:T6"/>
    <mergeCell ref="P5:R6"/>
    <mergeCell ref="U5:U6"/>
    <mergeCell ref="D10:F13"/>
    <mergeCell ref="G10:I13"/>
    <mergeCell ref="J5:L6"/>
  </mergeCells>
  <phoneticPr fontId="44" type="noConversion"/>
  <conditionalFormatting sqref="B14">
    <cfRule type="cellIs" dxfId="705" priority="579" operator="equal">
      <formula>"TR"</formula>
    </cfRule>
    <cfRule type="cellIs" dxfId="704" priority="580" operator="equal">
      <formula>"S+F"</formula>
    </cfRule>
    <cfRule type="cellIs" dxfId="703" priority="581" operator="equal">
      <formula>"F"</formula>
    </cfRule>
    <cfRule type="cellIs" dxfId="702" priority="582" operator="equal">
      <formula>"S"</formula>
    </cfRule>
    <cfRule type="cellIs" dxfId="701" priority="583" operator="equal">
      <formula>"M"</formula>
    </cfRule>
    <cfRule type="cellIs" dxfId="700" priority="584" operator="equal">
      <formula>"OK"</formula>
    </cfRule>
  </conditionalFormatting>
  <conditionalFormatting sqref="B22">
    <cfRule type="cellIs" dxfId="699" priority="447" operator="equal">
      <formula>"TR"</formula>
    </cfRule>
    <cfRule type="cellIs" dxfId="698" priority="448" operator="equal">
      <formula>"R"</formula>
    </cfRule>
    <cfRule type="cellIs" dxfId="697" priority="449" operator="equal">
      <formula>"F"</formula>
    </cfRule>
    <cfRule type="cellIs" dxfId="696" priority="450" operator="equal">
      <formula>"S"</formula>
    </cfRule>
    <cfRule type="cellIs" dxfId="695" priority="451" operator="equal">
      <formula>"M"</formula>
    </cfRule>
    <cfRule type="cellIs" dxfId="694" priority="452" operator="equal">
      <formula>"OK"</formula>
    </cfRule>
  </conditionalFormatting>
  <conditionalFormatting sqref="H14">
    <cfRule type="cellIs" dxfId="693" priority="135" operator="equal">
      <formula>"TR"</formula>
    </cfRule>
    <cfRule type="cellIs" dxfId="692" priority="136" operator="equal">
      <formula>"R"</formula>
    </cfRule>
    <cfRule type="cellIs" dxfId="691" priority="137" operator="equal">
      <formula>"F"</formula>
    </cfRule>
    <cfRule type="cellIs" dxfId="690" priority="138" operator="equal">
      <formula>"S"</formula>
    </cfRule>
    <cfRule type="cellIs" dxfId="689" priority="139" operator="equal">
      <formula>"M"</formula>
    </cfRule>
    <cfRule type="cellIs" dxfId="688" priority="140" operator="equal">
      <formula>"OK"</formula>
    </cfRule>
  </conditionalFormatting>
  <conditionalFormatting sqref="T30">
    <cfRule type="cellIs" dxfId="687" priority="155" operator="equal">
      <formula>"TR"</formula>
    </cfRule>
    <cfRule type="cellIs" dxfId="686" priority="156" operator="equal">
      <formula>"R"</formula>
    </cfRule>
    <cfRule type="cellIs" dxfId="685" priority="157" operator="equal">
      <formula>"F"</formula>
    </cfRule>
    <cfRule type="cellIs" dxfId="684" priority="158" operator="equal">
      <formula>"S"</formula>
    </cfRule>
    <cfRule type="cellIs" dxfId="683" priority="159" operator="equal">
      <formula>"M"</formula>
    </cfRule>
    <cfRule type="cellIs" dxfId="682" priority="160" operator="equal">
      <formula>"OK"</formula>
    </cfRule>
  </conditionalFormatting>
  <conditionalFormatting sqref="B22:B23">
    <cfRule type="cellIs" dxfId="681" priority="341" operator="equal">
      <formula>"3S+"</formula>
    </cfRule>
    <cfRule type="cellIs" dxfId="680" priority="342" operator="equal">
      <formula>"2S"</formula>
    </cfRule>
    <cfRule type="cellIs" dxfId="679" priority="343" operator="equal">
      <formula>"3F+"</formula>
    </cfRule>
    <cfRule type="cellIs" dxfId="678" priority="344" operator="equal">
      <formula>"2F"</formula>
    </cfRule>
  </conditionalFormatting>
  <conditionalFormatting sqref="E14">
    <cfRule type="cellIs" dxfId="677" priority="335" operator="equal">
      <formula>"TR"</formula>
    </cfRule>
    <cfRule type="cellIs" dxfId="676" priority="336" operator="equal">
      <formula>"R"</formula>
    </cfRule>
    <cfRule type="cellIs" dxfId="675" priority="337" operator="equal">
      <formula>"F"</formula>
    </cfRule>
    <cfRule type="cellIs" dxfId="674" priority="338" operator="equal">
      <formula>"S"</formula>
    </cfRule>
    <cfRule type="cellIs" dxfId="673" priority="339" operator="equal">
      <formula>"M"</formula>
    </cfRule>
    <cfRule type="cellIs" dxfId="672" priority="340" operator="equal">
      <formula>"OK"</formula>
    </cfRule>
  </conditionalFormatting>
  <conditionalFormatting sqref="E14:E15">
    <cfRule type="cellIs" dxfId="671" priority="331" operator="equal">
      <formula>"3S+"</formula>
    </cfRule>
    <cfRule type="cellIs" dxfId="670" priority="332" operator="equal">
      <formula>"2S"</formula>
    </cfRule>
    <cfRule type="cellIs" dxfId="669" priority="333" operator="equal">
      <formula>"3F+"</formula>
    </cfRule>
    <cfRule type="cellIs" dxfId="668" priority="334" operator="equal">
      <formula>"2F"</formula>
    </cfRule>
  </conditionalFormatting>
  <conditionalFormatting sqref="Q14">
    <cfRule type="cellIs" dxfId="667" priority="295" operator="equal">
      <formula>"TR"</formula>
    </cfRule>
    <cfRule type="cellIs" dxfId="666" priority="296" operator="equal">
      <formula>"R"</formula>
    </cfRule>
    <cfRule type="cellIs" dxfId="665" priority="297" operator="equal">
      <formula>"F"</formula>
    </cfRule>
    <cfRule type="cellIs" dxfId="664" priority="298" operator="equal">
      <formula>"S"</formula>
    </cfRule>
    <cfRule type="cellIs" dxfId="663" priority="299" operator="equal">
      <formula>"M"</formula>
    </cfRule>
    <cfRule type="cellIs" dxfId="662" priority="300" operator="equal">
      <formula>"OK"</formula>
    </cfRule>
  </conditionalFormatting>
  <conditionalFormatting sqref="Q14:Q15">
    <cfRule type="cellIs" dxfId="661" priority="291" operator="equal">
      <formula>"3S+"</formula>
    </cfRule>
    <cfRule type="cellIs" dxfId="660" priority="292" operator="equal">
      <formula>"2S"</formula>
    </cfRule>
    <cfRule type="cellIs" dxfId="659" priority="293" operator="equal">
      <formula>"3F+"</formula>
    </cfRule>
    <cfRule type="cellIs" dxfId="658" priority="294" operator="equal">
      <formula>"2F"</formula>
    </cfRule>
  </conditionalFormatting>
  <conditionalFormatting sqref="E22">
    <cfRule type="cellIs" dxfId="657" priority="275" operator="equal">
      <formula>"TR"</formula>
    </cfRule>
    <cfRule type="cellIs" dxfId="656" priority="276" operator="equal">
      <formula>"R"</formula>
    </cfRule>
    <cfRule type="cellIs" dxfId="655" priority="277" operator="equal">
      <formula>"F"</formula>
    </cfRule>
    <cfRule type="cellIs" dxfId="654" priority="278" operator="equal">
      <formula>"S"</formula>
    </cfRule>
    <cfRule type="cellIs" dxfId="653" priority="279" operator="equal">
      <formula>"M"</formula>
    </cfRule>
    <cfRule type="cellIs" dxfId="652" priority="280" operator="equal">
      <formula>"OK"</formula>
    </cfRule>
  </conditionalFormatting>
  <conditionalFormatting sqref="E22:E23">
    <cfRule type="cellIs" dxfId="651" priority="271" operator="equal">
      <formula>"3S+"</formula>
    </cfRule>
    <cfRule type="cellIs" dxfId="650" priority="272" operator="equal">
      <formula>"2S"</formula>
    </cfRule>
    <cfRule type="cellIs" dxfId="649" priority="273" operator="equal">
      <formula>"3F+"</formula>
    </cfRule>
    <cfRule type="cellIs" dxfId="648" priority="274" operator="equal">
      <formula>"2F"</formula>
    </cfRule>
  </conditionalFormatting>
  <conditionalFormatting sqref="T22">
    <cfRule type="cellIs" dxfId="647" priority="225" operator="equal">
      <formula>"TR"</formula>
    </cfRule>
    <cfRule type="cellIs" dxfId="646" priority="226" operator="equal">
      <formula>"R"</formula>
    </cfRule>
    <cfRule type="cellIs" dxfId="645" priority="227" operator="equal">
      <formula>"F"</formula>
    </cfRule>
    <cfRule type="cellIs" dxfId="644" priority="228" operator="equal">
      <formula>"S"</formula>
    </cfRule>
    <cfRule type="cellIs" dxfId="643" priority="229" operator="equal">
      <formula>"M"</formula>
    </cfRule>
    <cfRule type="cellIs" dxfId="642" priority="230" operator="equal">
      <formula>"OK"</formula>
    </cfRule>
  </conditionalFormatting>
  <conditionalFormatting sqref="T22:T23">
    <cfRule type="cellIs" dxfId="641" priority="221" operator="equal">
      <formula>"3S+"</formula>
    </cfRule>
    <cfRule type="cellIs" dxfId="640" priority="222" operator="equal">
      <formula>"2S"</formula>
    </cfRule>
    <cfRule type="cellIs" dxfId="639" priority="223" operator="equal">
      <formula>"3F+"</formula>
    </cfRule>
    <cfRule type="cellIs" dxfId="638" priority="224" operator="equal">
      <formula>"2F"</formula>
    </cfRule>
  </conditionalFormatting>
  <conditionalFormatting sqref="B30">
    <cfRule type="cellIs" dxfId="637" priority="215" operator="equal">
      <formula>"TR"</formula>
    </cfRule>
    <cfRule type="cellIs" dxfId="636" priority="216" operator="equal">
      <formula>"R"</formula>
    </cfRule>
    <cfRule type="cellIs" dxfId="635" priority="217" operator="equal">
      <formula>"F"</formula>
    </cfRule>
    <cfRule type="cellIs" dxfId="634" priority="218" operator="equal">
      <formula>"S"</formula>
    </cfRule>
    <cfRule type="cellIs" dxfId="633" priority="219" operator="equal">
      <formula>"M"</formula>
    </cfRule>
    <cfRule type="cellIs" dxfId="632" priority="220" operator="equal">
      <formula>"OK"</formula>
    </cfRule>
  </conditionalFormatting>
  <conditionalFormatting sqref="B30:B31">
    <cfRule type="cellIs" dxfId="631" priority="211" operator="equal">
      <formula>"3S+"</formula>
    </cfRule>
    <cfRule type="cellIs" dxfId="630" priority="212" operator="equal">
      <formula>"2S"</formula>
    </cfRule>
    <cfRule type="cellIs" dxfId="629" priority="213" operator="equal">
      <formula>"3F+"</formula>
    </cfRule>
    <cfRule type="cellIs" dxfId="628" priority="214" operator="equal">
      <formula>"2F"</formula>
    </cfRule>
  </conditionalFormatting>
  <conditionalFormatting sqref="T30:T31">
    <cfRule type="cellIs" dxfId="627" priority="151" operator="equal">
      <formula>"3S+"</formula>
    </cfRule>
    <cfRule type="cellIs" dxfId="626" priority="152" operator="equal">
      <formula>"2S"</formula>
    </cfRule>
    <cfRule type="cellIs" dxfId="625" priority="153" operator="equal">
      <formula>"3F+"</formula>
    </cfRule>
    <cfRule type="cellIs" dxfId="624" priority="154" operator="equal">
      <formula>"2F"</formula>
    </cfRule>
  </conditionalFormatting>
  <conditionalFormatting sqref="H14:H15">
    <cfRule type="cellIs" dxfId="623" priority="131" operator="equal">
      <formula>"3S+"</formula>
    </cfRule>
    <cfRule type="cellIs" dxfId="622" priority="132" operator="equal">
      <formula>"2S"</formula>
    </cfRule>
    <cfRule type="cellIs" dxfId="621" priority="133" operator="equal">
      <formula>"3F+"</formula>
    </cfRule>
    <cfRule type="cellIs" dxfId="620" priority="134" operator="equal">
      <formula>"2F"</formula>
    </cfRule>
  </conditionalFormatting>
  <conditionalFormatting sqref="N14">
    <cfRule type="cellIs" dxfId="619" priority="125" operator="equal">
      <formula>"TR"</formula>
    </cfRule>
    <cfRule type="cellIs" dxfId="618" priority="126" operator="equal">
      <formula>"R"</formula>
    </cfRule>
    <cfRule type="cellIs" dxfId="617" priority="127" operator="equal">
      <formula>"F"</formula>
    </cfRule>
    <cfRule type="cellIs" dxfId="616" priority="128" operator="equal">
      <formula>"S"</formula>
    </cfRule>
    <cfRule type="cellIs" dxfId="615" priority="129" operator="equal">
      <formula>"M"</formula>
    </cfRule>
    <cfRule type="cellIs" dxfId="614" priority="130" operator="equal">
      <formula>"OK"</formula>
    </cfRule>
  </conditionalFormatting>
  <conditionalFormatting sqref="N14:N15">
    <cfRule type="cellIs" dxfId="613" priority="121" operator="equal">
      <formula>"3S+"</formula>
    </cfRule>
    <cfRule type="cellIs" dxfId="612" priority="122" operator="equal">
      <formula>"2S"</formula>
    </cfRule>
    <cfRule type="cellIs" dxfId="611" priority="123" operator="equal">
      <formula>"3F+"</formula>
    </cfRule>
    <cfRule type="cellIs" dxfId="610" priority="124" operator="equal">
      <formula>"2F"</formula>
    </cfRule>
  </conditionalFormatting>
  <conditionalFormatting sqref="K14">
    <cfRule type="cellIs" dxfId="609" priority="115" operator="equal">
      <formula>"TR"</formula>
    </cfRule>
    <cfRule type="cellIs" dxfId="608" priority="116" operator="equal">
      <formula>"R"</formula>
    </cfRule>
    <cfRule type="cellIs" dxfId="607" priority="117" operator="equal">
      <formula>"F"</formula>
    </cfRule>
    <cfRule type="cellIs" dxfId="606" priority="118" operator="equal">
      <formula>"S"</formula>
    </cfRule>
    <cfRule type="cellIs" dxfId="605" priority="119" operator="equal">
      <formula>"M"</formula>
    </cfRule>
    <cfRule type="cellIs" dxfId="604" priority="120" operator="equal">
      <formula>"OK"</formula>
    </cfRule>
  </conditionalFormatting>
  <conditionalFormatting sqref="K14:K15">
    <cfRule type="cellIs" dxfId="603" priority="111" operator="equal">
      <formula>"3S+"</formula>
    </cfRule>
    <cfRule type="cellIs" dxfId="602" priority="112" operator="equal">
      <formula>"2S"</formula>
    </cfRule>
    <cfRule type="cellIs" dxfId="601" priority="113" operator="equal">
      <formula>"3F+"</formula>
    </cfRule>
    <cfRule type="cellIs" dxfId="600" priority="114" operator="equal">
      <formula>"2F"</formula>
    </cfRule>
  </conditionalFormatting>
  <conditionalFormatting sqref="T14">
    <cfRule type="cellIs" dxfId="599" priority="105" operator="equal">
      <formula>"TR"</formula>
    </cfRule>
    <cfRule type="cellIs" dxfId="598" priority="106" operator="equal">
      <formula>"R"</formula>
    </cfRule>
    <cfRule type="cellIs" dxfId="597" priority="107" operator="equal">
      <formula>"F"</formula>
    </cfRule>
    <cfRule type="cellIs" dxfId="596" priority="108" operator="equal">
      <formula>"S"</formula>
    </cfRule>
    <cfRule type="cellIs" dxfId="595" priority="109" operator="equal">
      <formula>"M"</formula>
    </cfRule>
    <cfRule type="cellIs" dxfId="594" priority="110" operator="equal">
      <formula>"OK"</formula>
    </cfRule>
  </conditionalFormatting>
  <conditionalFormatting sqref="T14:T15">
    <cfRule type="cellIs" dxfId="593" priority="101" operator="equal">
      <formula>"3S+"</formula>
    </cfRule>
    <cfRule type="cellIs" dxfId="592" priority="102" operator="equal">
      <formula>"2S"</formula>
    </cfRule>
    <cfRule type="cellIs" dxfId="591" priority="103" operator="equal">
      <formula>"3F+"</formula>
    </cfRule>
    <cfRule type="cellIs" dxfId="590" priority="104" operator="equal">
      <formula>"2F"</formula>
    </cfRule>
  </conditionalFormatting>
  <conditionalFormatting sqref="H22">
    <cfRule type="cellIs" dxfId="589" priority="95" operator="equal">
      <formula>"TR"</formula>
    </cfRule>
    <cfRule type="cellIs" dxfId="588" priority="96" operator="equal">
      <formula>"R"</formula>
    </cfRule>
    <cfRule type="cellIs" dxfId="587" priority="97" operator="equal">
      <formula>"F"</formula>
    </cfRule>
    <cfRule type="cellIs" dxfId="586" priority="98" operator="equal">
      <formula>"S"</formula>
    </cfRule>
    <cfRule type="cellIs" dxfId="585" priority="99" operator="equal">
      <formula>"M"</formula>
    </cfRule>
    <cfRule type="cellIs" dxfId="584" priority="100" operator="equal">
      <formula>"OK"</formula>
    </cfRule>
  </conditionalFormatting>
  <conditionalFormatting sqref="H22:H23">
    <cfRule type="cellIs" dxfId="583" priority="91" operator="equal">
      <formula>"3S+"</formula>
    </cfRule>
    <cfRule type="cellIs" dxfId="582" priority="92" operator="equal">
      <formula>"2S"</formula>
    </cfRule>
    <cfRule type="cellIs" dxfId="581" priority="93" operator="equal">
      <formula>"3F+"</formula>
    </cfRule>
    <cfRule type="cellIs" dxfId="580" priority="94" operator="equal">
      <formula>"2F"</formula>
    </cfRule>
  </conditionalFormatting>
  <conditionalFormatting sqref="Q22">
    <cfRule type="cellIs" dxfId="579" priority="85" operator="equal">
      <formula>"TR"</formula>
    </cfRule>
    <cfRule type="cellIs" dxfId="578" priority="86" operator="equal">
      <formula>"R"</formula>
    </cfRule>
    <cfRule type="cellIs" dxfId="577" priority="87" operator="equal">
      <formula>"F"</formula>
    </cfRule>
    <cfRule type="cellIs" dxfId="576" priority="88" operator="equal">
      <formula>"S"</formula>
    </cfRule>
    <cfRule type="cellIs" dxfId="575" priority="89" operator="equal">
      <formula>"M"</formula>
    </cfRule>
    <cfRule type="cellIs" dxfId="574" priority="90" operator="equal">
      <formula>"OK"</formula>
    </cfRule>
  </conditionalFormatting>
  <conditionalFormatting sqref="Q22:Q23">
    <cfRule type="cellIs" dxfId="573" priority="81" operator="equal">
      <formula>"3S+"</formula>
    </cfRule>
    <cfRule type="cellIs" dxfId="572" priority="82" operator="equal">
      <formula>"2S"</formula>
    </cfRule>
    <cfRule type="cellIs" dxfId="571" priority="83" operator="equal">
      <formula>"3F+"</formula>
    </cfRule>
    <cfRule type="cellIs" dxfId="570" priority="84" operator="equal">
      <formula>"2F"</formula>
    </cfRule>
  </conditionalFormatting>
  <conditionalFormatting sqref="N22">
    <cfRule type="cellIs" dxfId="569" priority="75" operator="equal">
      <formula>"TR"</formula>
    </cfRule>
    <cfRule type="cellIs" dxfId="568" priority="76" operator="equal">
      <formula>"R"</formula>
    </cfRule>
    <cfRule type="cellIs" dxfId="567" priority="77" operator="equal">
      <formula>"F"</formula>
    </cfRule>
    <cfRule type="cellIs" dxfId="566" priority="78" operator="equal">
      <formula>"S"</formula>
    </cfRule>
    <cfRule type="cellIs" dxfId="565" priority="79" operator="equal">
      <formula>"M"</formula>
    </cfRule>
    <cfRule type="cellIs" dxfId="564" priority="80" operator="equal">
      <formula>"OK"</formula>
    </cfRule>
  </conditionalFormatting>
  <conditionalFormatting sqref="N22:N23">
    <cfRule type="cellIs" dxfId="563" priority="71" operator="equal">
      <formula>"3S+"</formula>
    </cfRule>
    <cfRule type="cellIs" dxfId="562" priority="72" operator="equal">
      <formula>"2S"</formula>
    </cfRule>
    <cfRule type="cellIs" dxfId="561" priority="73" operator="equal">
      <formula>"3F+"</formula>
    </cfRule>
    <cfRule type="cellIs" dxfId="560" priority="74" operator="equal">
      <formula>"2F"</formula>
    </cfRule>
  </conditionalFormatting>
  <conditionalFormatting sqref="K22">
    <cfRule type="cellIs" dxfId="559" priority="65" operator="equal">
      <formula>"TR"</formula>
    </cfRule>
    <cfRule type="cellIs" dxfId="558" priority="66" operator="equal">
      <formula>"R"</formula>
    </cfRule>
    <cfRule type="cellIs" dxfId="557" priority="67" operator="equal">
      <formula>"F"</formula>
    </cfRule>
    <cfRule type="cellIs" dxfId="556" priority="68" operator="equal">
      <formula>"S"</formula>
    </cfRule>
    <cfRule type="cellIs" dxfId="555" priority="69" operator="equal">
      <formula>"M"</formula>
    </cfRule>
    <cfRule type="cellIs" dxfId="554" priority="70" operator="equal">
      <formula>"OK"</formula>
    </cfRule>
  </conditionalFormatting>
  <conditionalFormatting sqref="K22:K23">
    <cfRule type="cellIs" dxfId="553" priority="61" operator="equal">
      <formula>"3S+"</formula>
    </cfRule>
    <cfRule type="cellIs" dxfId="552" priority="62" operator="equal">
      <formula>"2S"</formula>
    </cfRule>
    <cfRule type="cellIs" dxfId="551" priority="63" operator="equal">
      <formula>"3F+"</formula>
    </cfRule>
    <cfRule type="cellIs" dxfId="550" priority="64" operator="equal">
      <formula>"2F"</formula>
    </cfRule>
  </conditionalFormatting>
  <conditionalFormatting sqref="E30">
    <cfRule type="cellIs" dxfId="549" priority="55" operator="equal">
      <formula>"TR"</formula>
    </cfRule>
    <cfRule type="cellIs" dxfId="548" priority="56" operator="equal">
      <formula>"R"</formula>
    </cfRule>
    <cfRule type="cellIs" dxfId="547" priority="57" operator="equal">
      <formula>"F"</formula>
    </cfRule>
    <cfRule type="cellIs" dxfId="546" priority="58" operator="equal">
      <formula>"S"</formula>
    </cfRule>
    <cfRule type="cellIs" dxfId="545" priority="59" operator="equal">
      <formula>"M"</formula>
    </cfRule>
    <cfRule type="cellIs" dxfId="544" priority="60" operator="equal">
      <formula>"OK"</formula>
    </cfRule>
  </conditionalFormatting>
  <conditionalFormatting sqref="E30:E31">
    <cfRule type="cellIs" dxfId="543" priority="51" operator="equal">
      <formula>"3S+"</formula>
    </cfRule>
    <cfRule type="cellIs" dxfId="542" priority="52" operator="equal">
      <formula>"2S"</formula>
    </cfRule>
    <cfRule type="cellIs" dxfId="541" priority="53" operator="equal">
      <formula>"3F+"</formula>
    </cfRule>
    <cfRule type="cellIs" dxfId="540" priority="54" operator="equal">
      <formula>"2F"</formula>
    </cfRule>
  </conditionalFormatting>
  <conditionalFormatting sqref="H30">
    <cfRule type="cellIs" dxfId="539" priority="45" operator="equal">
      <formula>"TR"</formula>
    </cfRule>
    <cfRule type="cellIs" dxfId="538" priority="46" operator="equal">
      <formula>"R"</formula>
    </cfRule>
    <cfRule type="cellIs" dxfId="537" priority="47" operator="equal">
      <formula>"F"</formula>
    </cfRule>
    <cfRule type="cellIs" dxfId="536" priority="48" operator="equal">
      <formula>"S"</formula>
    </cfRule>
    <cfRule type="cellIs" dxfId="535" priority="49" operator="equal">
      <formula>"M"</formula>
    </cfRule>
    <cfRule type="cellIs" dxfId="534" priority="50" operator="equal">
      <formula>"OK"</formula>
    </cfRule>
  </conditionalFormatting>
  <conditionalFormatting sqref="H30:H31">
    <cfRule type="cellIs" dxfId="533" priority="41" operator="equal">
      <formula>"3S+"</formula>
    </cfRule>
    <cfRule type="cellIs" dxfId="532" priority="42" operator="equal">
      <formula>"2S"</formula>
    </cfRule>
    <cfRule type="cellIs" dxfId="531" priority="43" operator="equal">
      <formula>"3F+"</formula>
    </cfRule>
    <cfRule type="cellIs" dxfId="530" priority="44" operator="equal">
      <formula>"2F"</formula>
    </cfRule>
  </conditionalFormatting>
  <conditionalFormatting sqref="K30">
    <cfRule type="cellIs" dxfId="529" priority="35" operator="equal">
      <formula>"TR"</formula>
    </cfRule>
    <cfRule type="cellIs" dxfId="528" priority="36" operator="equal">
      <formula>"R"</formula>
    </cfRule>
    <cfRule type="cellIs" dxfId="527" priority="37" operator="equal">
      <formula>"F"</formula>
    </cfRule>
    <cfRule type="cellIs" dxfId="526" priority="38" operator="equal">
      <formula>"S"</formula>
    </cfRule>
    <cfRule type="cellIs" dxfId="525" priority="39" operator="equal">
      <formula>"M"</formula>
    </cfRule>
    <cfRule type="cellIs" dxfId="524" priority="40" operator="equal">
      <formula>"OK"</formula>
    </cfRule>
  </conditionalFormatting>
  <conditionalFormatting sqref="K30:K31">
    <cfRule type="cellIs" dxfId="523" priority="31" operator="equal">
      <formula>"3S+"</formula>
    </cfRule>
    <cfRule type="cellIs" dxfId="522" priority="32" operator="equal">
      <formula>"2S"</formula>
    </cfRule>
    <cfRule type="cellIs" dxfId="521" priority="33" operator="equal">
      <formula>"3F+"</formula>
    </cfRule>
    <cfRule type="cellIs" dxfId="520" priority="34" operator="equal">
      <formula>"2F"</formula>
    </cfRule>
  </conditionalFormatting>
  <conditionalFormatting sqref="N30">
    <cfRule type="cellIs" dxfId="519" priority="25" operator="equal">
      <formula>"TR"</formula>
    </cfRule>
    <cfRule type="cellIs" dxfId="518" priority="26" operator="equal">
      <formula>"R"</formula>
    </cfRule>
    <cfRule type="cellIs" dxfId="517" priority="27" operator="equal">
      <formula>"F"</formula>
    </cfRule>
    <cfRule type="cellIs" dxfId="516" priority="28" operator="equal">
      <formula>"S"</formula>
    </cfRule>
    <cfRule type="cellIs" dxfId="515" priority="29" operator="equal">
      <formula>"M"</formula>
    </cfRule>
    <cfRule type="cellIs" dxfId="514" priority="30" operator="equal">
      <formula>"OK"</formula>
    </cfRule>
  </conditionalFormatting>
  <conditionalFormatting sqref="N30:N31">
    <cfRule type="cellIs" dxfId="513" priority="21" operator="equal">
      <formula>"3S+"</formula>
    </cfRule>
    <cfRule type="cellIs" dxfId="512" priority="22" operator="equal">
      <formula>"2S"</formula>
    </cfRule>
    <cfRule type="cellIs" dxfId="511" priority="23" operator="equal">
      <formula>"3F+"</formula>
    </cfRule>
    <cfRule type="cellIs" dxfId="510" priority="24" operator="equal">
      <formula>"2F"</formula>
    </cfRule>
  </conditionalFormatting>
  <conditionalFormatting sqref="Q30">
    <cfRule type="cellIs" dxfId="509" priority="15" operator="equal">
      <formula>"TR"</formula>
    </cfRule>
    <cfRule type="cellIs" dxfId="508" priority="16" operator="equal">
      <formula>"R"</formula>
    </cfRule>
    <cfRule type="cellIs" dxfId="507" priority="17" operator="equal">
      <formula>"F"</formula>
    </cfRule>
    <cfRule type="cellIs" dxfId="506" priority="18" operator="equal">
      <formula>"S"</formula>
    </cfRule>
    <cfRule type="cellIs" dxfId="505" priority="19" operator="equal">
      <formula>"M"</formula>
    </cfRule>
    <cfRule type="cellIs" dxfId="504" priority="20" operator="equal">
      <formula>"OK"</formula>
    </cfRule>
  </conditionalFormatting>
  <conditionalFormatting sqref="Q30:Q31">
    <cfRule type="cellIs" dxfId="503" priority="11" operator="equal">
      <formula>"3S+"</formula>
    </cfRule>
    <cfRule type="cellIs" dxfId="502" priority="12" operator="equal">
      <formula>"2S"</formula>
    </cfRule>
    <cfRule type="cellIs" dxfId="501" priority="13" operator="equal">
      <formula>"3F+"</formula>
    </cfRule>
    <cfRule type="cellIs" dxfId="500" priority="14" operator="equal">
      <formula>"2F"</formula>
    </cfRule>
  </conditionalFormatting>
  <conditionalFormatting sqref="B38">
    <cfRule type="cellIs" dxfId="499" priority="5" operator="equal">
      <formula>"TR"</formula>
    </cfRule>
    <cfRule type="cellIs" dxfId="498" priority="6" operator="equal">
      <formula>"R"</formula>
    </cfRule>
    <cfRule type="cellIs" dxfId="497" priority="7" operator="equal">
      <formula>"F"</formula>
    </cfRule>
    <cfRule type="cellIs" dxfId="496" priority="8" operator="equal">
      <formula>"S"</formula>
    </cfRule>
    <cfRule type="cellIs" dxfId="495" priority="9" operator="equal">
      <formula>"M"</formula>
    </cfRule>
    <cfRule type="cellIs" dxfId="494" priority="10" operator="equal">
      <formula>"OK"</formula>
    </cfRule>
  </conditionalFormatting>
  <conditionalFormatting sqref="B38:B39">
    <cfRule type="cellIs" dxfId="493" priority="1" operator="equal">
      <formula>"3S+"</formula>
    </cfRule>
    <cfRule type="cellIs" dxfId="492" priority="2" operator="equal">
      <formula>"2S"</formula>
    </cfRule>
    <cfRule type="cellIs" dxfId="491" priority="3" operator="equal">
      <formula>"3F+"</formula>
    </cfRule>
    <cfRule type="cellIs" dxfId="490" priority="4" operator="equal">
      <formula>"2F"</formula>
    </cfRule>
  </conditionalFormatting>
  <dataValidations count="5">
    <dataValidation type="custom" allowBlank="1" showInputMessage="1" showErrorMessage="1" sqref="AE26" xr:uid="{8C5CD151-6526-4EF4-A00D-8E7CCC2A90F6}">
      <formula1>"A;B;C"</formula1>
    </dataValidation>
    <dataValidation type="list" showInputMessage="1" showErrorMessage="1" sqref="B14:B15" xr:uid="{6DA91428-BF7C-4B97-8BBC-12A9EC3C1B58}">
      <formula1>$AD$3:$AD$6</formula1>
    </dataValidation>
    <dataValidation type="list" showInputMessage="1" showErrorMessage="1" errorTitle="Attention" error="Veillez selectionner votre non sur la liste" sqref="L35:Q38" xr:uid="{28DF83E9-7AC2-4397-B7EC-3C4BF25AAD8C}">
      <formula1>$AF$27:$AF$37</formula1>
    </dataValidation>
    <dataValidation type="list" showInputMessage="1" showErrorMessage="1" sqref="E14:E15 H14:H15 N14:N15 K14:K15 T14:T15 H22:H23 Q22:Q23 N22:N23 K22:K23 E30:E31 H30:H31 K30:K31 N30:N31 Q30:Q31 B38:B39" xr:uid="{783DDC59-DF1F-4356-B792-2F19DB186EF4}">
      <formula1>$AD$3:$AD$10</formula1>
    </dataValidation>
    <dataValidation type="list" showInputMessage="1" showErrorMessage="1" sqref="B22:B23 E22:E23 T22:T23 B30:B31 Q14:Q15 T30:T31" xr:uid="{A3AEBFAD-6B9D-4565-B773-7EA148AA2D5E}">
      <formula1>$AD$3:$AD$12</formula1>
    </dataValidation>
  </dataValidations>
  <hyperlinks>
    <hyperlink ref="S33:U36" location="'QCL2 - Cordons'!A1" display="Suivant" xr:uid="{EAF6C95C-4894-4474-9FE1-3CD2A21F05AC}"/>
    <hyperlink ref="S38:U39" location="'Controle '!A1" display="Retour" xr:uid="{D7669AFC-0EDD-4717-A371-D21854C5C4A4}"/>
  </hyperlinks>
  <printOptions horizontalCentered="1" verticalCentered="1"/>
  <pageMargins left="0" right="0" top="0" bottom="0" header="0" footer="0"/>
  <pageSetup paperSize="9" scale="75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Feuil4">
    <tabColor theme="4"/>
  </sheetPr>
  <dimension ref="A1:AI97"/>
  <sheetViews>
    <sheetView view="pageBreakPreview" zoomScale="55" zoomScaleNormal="60" zoomScaleSheetLayoutView="55" workbookViewId="0">
      <selection activeCell="D18" sqref="D18:D19"/>
    </sheetView>
  </sheetViews>
  <sheetFormatPr baseColWidth="10" defaultColWidth="9.140625" defaultRowHeight="15"/>
  <cols>
    <col min="29" max="29" width="10.85546875" bestFit="1" customWidth="1"/>
  </cols>
  <sheetData>
    <row r="1" spans="1:30" ht="15.95" customHeight="1">
      <c r="A1" s="284"/>
      <c r="B1" s="285"/>
      <c r="C1" s="285"/>
      <c r="D1" s="286"/>
      <c r="E1" s="250" t="s">
        <v>47</v>
      </c>
      <c r="F1" s="251"/>
      <c r="G1" s="251"/>
      <c r="H1" s="251"/>
      <c r="I1" s="251"/>
      <c r="J1" s="251"/>
      <c r="K1" s="251"/>
      <c r="L1" s="251"/>
      <c r="M1" s="251"/>
      <c r="N1" s="251"/>
      <c r="O1" s="251"/>
      <c r="P1" s="251"/>
      <c r="Q1" s="251"/>
      <c r="R1" s="252"/>
      <c r="S1" s="212" t="s">
        <v>0</v>
      </c>
      <c r="T1" s="222" t="s">
        <v>1</v>
      </c>
      <c r="U1" s="223"/>
    </row>
    <row r="2" spans="1:30" ht="15.95" customHeight="1">
      <c r="A2" s="287"/>
      <c r="B2" s="288"/>
      <c r="C2" s="288"/>
      <c r="D2" s="289"/>
      <c r="E2" s="253"/>
      <c r="F2" s="254"/>
      <c r="G2" s="254"/>
      <c r="H2" s="254"/>
      <c r="I2" s="254"/>
      <c r="J2" s="254"/>
      <c r="K2" s="254"/>
      <c r="L2" s="254"/>
      <c r="M2" s="254"/>
      <c r="N2" s="254"/>
      <c r="O2" s="254"/>
      <c r="P2" s="254"/>
      <c r="Q2" s="254"/>
      <c r="R2" s="255"/>
      <c r="S2" s="213"/>
      <c r="T2" s="224"/>
      <c r="U2" s="225"/>
    </row>
    <row r="3" spans="1:30" ht="15.95" customHeight="1">
      <c r="A3" s="287"/>
      <c r="B3" s="288"/>
      <c r="C3" s="288"/>
      <c r="D3" s="289"/>
      <c r="E3" s="253"/>
      <c r="F3" s="254"/>
      <c r="G3" s="254"/>
      <c r="H3" s="254"/>
      <c r="I3" s="254"/>
      <c r="J3" s="254"/>
      <c r="K3" s="254"/>
      <c r="L3" s="254"/>
      <c r="M3" s="254"/>
      <c r="N3" s="254"/>
      <c r="O3" s="254"/>
      <c r="P3" s="254"/>
      <c r="Q3" s="254"/>
      <c r="R3" s="255"/>
      <c r="S3" s="214" t="s">
        <v>101</v>
      </c>
      <c r="T3" s="226" t="s">
        <v>98</v>
      </c>
      <c r="U3" s="227"/>
    </row>
    <row r="4" spans="1:30" ht="15.95" customHeight="1" thickBot="1">
      <c r="A4" s="399"/>
      <c r="B4" s="400"/>
      <c r="C4" s="400"/>
      <c r="D4" s="401"/>
      <c r="E4" s="402"/>
      <c r="F4" s="403"/>
      <c r="G4" s="403"/>
      <c r="H4" s="403"/>
      <c r="I4" s="403"/>
      <c r="J4" s="403"/>
      <c r="K4" s="403"/>
      <c r="L4" s="403"/>
      <c r="M4" s="403"/>
      <c r="N4" s="403"/>
      <c r="O4" s="403"/>
      <c r="P4" s="403"/>
      <c r="Q4" s="403"/>
      <c r="R4" s="404"/>
      <c r="S4" s="215"/>
      <c r="T4" s="228"/>
      <c r="U4" s="229"/>
    </row>
    <row r="5" spans="1:30" ht="15.95" customHeight="1">
      <c r="A5" s="413" t="s">
        <v>2</v>
      </c>
      <c r="B5" s="373"/>
      <c r="C5" s="374"/>
      <c r="D5" s="414" t="str">
        <f>'Controle '!E15</f>
        <v>1001A002</v>
      </c>
      <c r="E5" s="415"/>
      <c r="F5" s="416"/>
      <c r="G5" s="372" t="s">
        <v>3</v>
      </c>
      <c r="H5" s="373"/>
      <c r="I5" s="374"/>
      <c r="J5" s="420">
        <f>'Controle '!E10</f>
        <v>4512</v>
      </c>
      <c r="K5" s="421"/>
      <c r="L5" s="422"/>
      <c r="M5" s="372" t="s">
        <v>4</v>
      </c>
      <c r="N5" s="373"/>
      <c r="O5" s="374"/>
      <c r="P5" s="375">
        <f>'Controle '!D5</f>
        <v>44229</v>
      </c>
      <c r="Q5" s="254"/>
      <c r="R5" s="255"/>
      <c r="S5" s="405" t="s">
        <v>5</v>
      </c>
      <c r="T5" s="406"/>
      <c r="U5" s="407">
        <f>'Controle '!H5</f>
        <v>3</v>
      </c>
    </row>
    <row r="6" spans="1:30" ht="15.95" customHeight="1" thickBot="1">
      <c r="A6" s="269"/>
      <c r="B6" s="198"/>
      <c r="C6" s="199"/>
      <c r="D6" s="417"/>
      <c r="E6" s="418"/>
      <c r="F6" s="419"/>
      <c r="G6" s="197"/>
      <c r="H6" s="198"/>
      <c r="I6" s="199"/>
      <c r="J6" s="245"/>
      <c r="K6" s="246"/>
      <c r="L6" s="247"/>
      <c r="M6" s="197"/>
      <c r="N6" s="198"/>
      <c r="O6" s="199"/>
      <c r="P6" s="237"/>
      <c r="Q6" s="238"/>
      <c r="R6" s="239"/>
      <c r="S6" s="232"/>
      <c r="T6" s="233"/>
      <c r="U6" s="408"/>
      <c r="AA6" s="126">
        <v>0</v>
      </c>
      <c r="AB6" s="126">
        <v>0</v>
      </c>
      <c r="AC6" s="126">
        <v>0</v>
      </c>
      <c r="AD6" s="126" t="s">
        <v>246</v>
      </c>
    </row>
    <row r="7" spans="1:30" ht="15.95" customHeight="1" thickBot="1">
      <c r="A7" s="36"/>
      <c r="B7" s="36"/>
      <c r="C7" s="36"/>
      <c r="D7" s="36"/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21"/>
      <c r="Q7" s="21"/>
      <c r="R7" s="21"/>
      <c r="S7" s="22"/>
      <c r="T7" s="22"/>
      <c r="U7" s="22"/>
      <c r="AA7" s="120" t="s">
        <v>119</v>
      </c>
      <c r="AB7" s="120" t="s">
        <v>119</v>
      </c>
      <c r="AC7" s="120" t="s">
        <v>119</v>
      </c>
      <c r="AD7" s="126" t="s">
        <v>119</v>
      </c>
    </row>
    <row r="8" spans="1:30" ht="15.95" customHeight="1" thickBot="1">
      <c r="A8" s="62"/>
      <c r="B8" s="54"/>
      <c r="C8" s="376" t="s">
        <v>104</v>
      </c>
      <c r="D8" s="376"/>
      <c r="E8" s="376"/>
      <c r="F8" s="377"/>
      <c r="G8" s="62"/>
      <c r="H8" s="62"/>
      <c r="I8" s="55"/>
      <c r="J8" s="376" t="s">
        <v>105</v>
      </c>
      <c r="K8" s="376"/>
      <c r="L8" s="376"/>
      <c r="M8" s="377"/>
      <c r="N8" s="62"/>
      <c r="O8" s="62"/>
      <c r="P8" s="56"/>
      <c r="Q8" s="376" t="s">
        <v>106</v>
      </c>
      <c r="R8" s="376"/>
      <c r="S8" s="376"/>
      <c r="T8" s="377"/>
      <c r="U8" s="22"/>
      <c r="AA8" s="122" t="s">
        <v>237</v>
      </c>
      <c r="AB8" s="122" t="s">
        <v>237</v>
      </c>
      <c r="AC8" s="121" t="s">
        <v>115</v>
      </c>
      <c r="AD8" s="127" t="s">
        <v>116</v>
      </c>
    </row>
    <row r="9" spans="1:30" ht="15.95" customHeight="1" thickBot="1">
      <c r="A9" s="36"/>
      <c r="B9" s="36"/>
      <c r="C9" s="36"/>
      <c r="D9" s="36"/>
      <c r="E9" s="36"/>
      <c r="F9" s="36"/>
      <c r="G9" s="36"/>
      <c r="H9" s="36"/>
      <c r="I9" s="36"/>
      <c r="J9" s="36"/>
      <c r="K9" s="36"/>
      <c r="L9" s="36"/>
      <c r="M9" s="36"/>
      <c r="N9" s="36"/>
      <c r="O9" s="36"/>
      <c r="P9" s="21"/>
      <c r="Q9" s="21"/>
      <c r="R9" s="21"/>
      <c r="S9" s="22"/>
      <c r="T9" s="22"/>
      <c r="U9" s="22"/>
      <c r="AA9" s="124" t="s">
        <v>113</v>
      </c>
      <c r="AB9" s="123" t="s">
        <v>112</v>
      </c>
      <c r="AC9" s="122" t="s">
        <v>237</v>
      </c>
      <c r="AD9" s="126" t="s">
        <v>238</v>
      </c>
    </row>
    <row r="10" spans="1:30" ht="15.95" customHeight="1">
      <c r="A10" s="336">
        <v>18</v>
      </c>
      <c r="B10" s="368" t="s">
        <v>59</v>
      </c>
      <c r="C10" s="368"/>
      <c r="D10" s="369"/>
      <c r="E10" s="36"/>
      <c r="F10" s="36"/>
      <c r="G10" s="336">
        <v>1</v>
      </c>
      <c r="H10" s="346" t="s">
        <v>59</v>
      </c>
      <c r="I10" s="346"/>
      <c r="J10" s="347"/>
      <c r="K10" s="36"/>
      <c r="L10" s="336">
        <v>2</v>
      </c>
      <c r="M10" s="346" t="s">
        <v>34</v>
      </c>
      <c r="N10" s="346"/>
      <c r="O10" s="347"/>
      <c r="P10" s="21"/>
      <c r="Q10" s="21"/>
      <c r="R10" s="336">
        <v>3</v>
      </c>
      <c r="S10" s="409" t="s">
        <v>43</v>
      </c>
      <c r="T10" s="409"/>
      <c r="U10" s="410"/>
      <c r="AA10" s="129" t="s">
        <v>250</v>
      </c>
      <c r="AB10" s="128" t="s">
        <v>248</v>
      </c>
      <c r="AC10" s="123" t="s">
        <v>112</v>
      </c>
      <c r="AD10" s="127" t="s">
        <v>117</v>
      </c>
    </row>
    <row r="11" spans="1:30" ht="15.95" customHeight="1" thickBot="1">
      <c r="A11" s="337"/>
      <c r="B11" s="370"/>
      <c r="C11" s="370"/>
      <c r="D11" s="371"/>
      <c r="E11" s="36"/>
      <c r="F11" s="36"/>
      <c r="G11" s="337"/>
      <c r="H11" s="348"/>
      <c r="I11" s="348"/>
      <c r="J11" s="349"/>
      <c r="K11" s="36"/>
      <c r="L11" s="337"/>
      <c r="M11" s="348"/>
      <c r="N11" s="348"/>
      <c r="O11" s="349"/>
      <c r="P11" s="21"/>
      <c r="Q11" s="21"/>
      <c r="R11" s="337"/>
      <c r="S11" s="411"/>
      <c r="T11" s="411"/>
      <c r="U11" s="412"/>
      <c r="AA11" s="129" t="s">
        <v>251</v>
      </c>
      <c r="AB11" s="128" t="s">
        <v>249</v>
      </c>
      <c r="AC11" s="124" t="s">
        <v>113</v>
      </c>
      <c r="AD11" s="127" t="s">
        <v>56</v>
      </c>
    </row>
    <row r="12" spans="1:30" ht="15.95" customHeight="1">
      <c r="A12" s="312"/>
      <c r="B12" s="313"/>
      <c r="C12" s="313"/>
      <c r="D12" s="314"/>
      <c r="E12" s="36"/>
      <c r="F12" s="36"/>
      <c r="G12" s="312"/>
      <c r="H12" s="313"/>
      <c r="I12" s="313"/>
      <c r="J12" s="314"/>
      <c r="K12" s="36"/>
      <c r="L12" s="312"/>
      <c r="M12" s="313"/>
      <c r="N12" s="313"/>
      <c r="O12" s="314"/>
      <c r="P12" s="21"/>
      <c r="Q12" s="21"/>
      <c r="R12" s="312"/>
      <c r="S12" s="313"/>
      <c r="T12" s="313"/>
      <c r="U12" s="314"/>
      <c r="AC12" s="128" t="s">
        <v>248</v>
      </c>
      <c r="AD12" s="127" t="s">
        <v>117</v>
      </c>
    </row>
    <row r="13" spans="1:30" ht="15.95" customHeight="1">
      <c r="A13" s="315"/>
      <c r="B13" s="316"/>
      <c r="C13" s="316"/>
      <c r="D13" s="317"/>
      <c r="E13" s="36"/>
      <c r="F13" s="36"/>
      <c r="G13" s="315"/>
      <c r="H13" s="316"/>
      <c r="I13" s="316"/>
      <c r="J13" s="317"/>
      <c r="K13" s="36"/>
      <c r="L13" s="315"/>
      <c r="M13" s="316"/>
      <c r="N13" s="316"/>
      <c r="O13" s="317"/>
      <c r="P13" s="21"/>
      <c r="Q13" s="21"/>
      <c r="R13" s="315"/>
      <c r="S13" s="316"/>
      <c r="T13" s="316"/>
      <c r="U13" s="317"/>
      <c r="AC13" s="129" t="s">
        <v>250</v>
      </c>
      <c r="AD13" s="127" t="s">
        <v>56</v>
      </c>
    </row>
    <row r="14" spans="1:30" ht="15.95" customHeight="1">
      <c r="A14" s="315"/>
      <c r="B14" s="316"/>
      <c r="C14" s="316"/>
      <c r="D14" s="317"/>
      <c r="E14" s="36"/>
      <c r="F14" s="36"/>
      <c r="G14" s="315"/>
      <c r="H14" s="316"/>
      <c r="I14" s="316"/>
      <c r="J14" s="317"/>
      <c r="K14" s="36"/>
      <c r="L14" s="315"/>
      <c r="M14" s="316"/>
      <c r="N14" s="316"/>
      <c r="O14" s="317"/>
      <c r="P14" s="21"/>
      <c r="Q14" s="21"/>
      <c r="R14" s="315"/>
      <c r="S14" s="316"/>
      <c r="T14" s="316"/>
      <c r="U14" s="317"/>
      <c r="AC14" s="128" t="s">
        <v>249</v>
      </c>
      <c r="AD14" s="127" t="s">
        <v>117</v>
      </c>
    </row>
    <row r="15" spans="1:30" ht="15.95" customHeight="1">
      <c r="A15" s="315"/>
      <c r="B15" s="316"/>
      <c r="C15" s="316"/>
      <c r="D15" s="317"/>
      <c r="E15" s="36"/>
      <c r="F15" s="36"/>
      <c r="G15" s="315"/>
      <c r="H15" s="316"/>
      <c r="I15" s="316"/>
      <c r="J15" s="317"/>
      <c r="K15" s="36"/>
      <c r="L15" s="315"/>
      <c r="M15" s="316"/>
      <c r="N15" s="316"/>
      <c r="O15" s="317"/>
      <c r="P15" s="21"/>
      <c r="Q15" s="21"/>
      <c r="R15" s="315"/>
      <c r="S15" s="316"/>
      <c r="T15" s="316"/>
      <c r="U15" s="317"/>
      <c r="AC15" s="129" t="s">
        <v>251</v>
      </c>
      <c r="AD15" s="127" t="s">
        <v>56</v>
      </c>
    </row>
    <row r="16" spans="1:30" ht="15.95" customHeight="1">
      <c r="A16" s="315"/>
      <c r="B16" s="316"/>
      <c r="C16" s="316"/>
      <c r="D16" s="317"/>
      <c r="E16" s="36"/>
      <c r="F16" s="36"/>
      <c r="G16" s="315"/>
      <c r="H16" s="316"/>
      <c r="I16" s="316"/>
      <c r="J16" s="317"/>
      <c r="K16" s="36"/>
      <c r="L16" s="315"/>
      <c r="M16" s="316"/>
      <c r="N16" s="316"/>
      <c r="O16" s="317"/>
      <c r="P16" s="21"/>
      <c r="Q16" s="21"/>
      <c r="R16" s="315"/>
      <c r="S16" s="316"/>
      <c r="T16" s="316"/>
      <c r="U16" s="317"/>
      <c r="AC16" s="125" t="s">
        <v>114</v>
      </c>
      <c r="AD16" s="127" t="s">
        <v>118</v>
      </c>
    </row>
    <row r="17" spans="1:29" ht="15.95" customHeight="1" thickBot="1">
      <c r="A17" s="318"/>
      <c r="B17" s="319"/>
      <c r="C17" s="319"/>
      <c r="D17" s="320"/>
      <c r="E17" s="36"/>
      <c r="F17" s="36"/>
      <c r="G17" s="318"/>
      <c r="H17" s="319"/>
      <c r="I17" s="319"/>
      <c r="J17" s="320"/>
      <c r="K17" s="36"/>
      <c r="L17" s="318"/>
      <c r="M17" s="319"/>
      <c r="N17" s="319"/>
      <c r="O17" s="320"/>
      <c r="P17" s="21"/>
      <c r="Q17" s="21"/>
      <c r="R17" s="318"/>
      <c r="S17" s="319"/>
      <c r="T17" s="319"/>
      <c r="U17" s="320"/>
    </row>
    <row r="18" spans="1:29" ht="15.95" customHeight="1">
      <c r="A18" s="342" t="s">
        <v>226</v>
      </c>
      <c r="B18" s="343"/>
      <c r="C18" s="343"/>
      <c r="D18" s="262">
        <v>0</v>
      </c>
      <c r="E18" s="36"/>
      <c r="F18" s="36"/>
      <c r="G18" s="342" t="s">
        <v>227</v>
      </c>
      <c r="H18" s="343"/>
      <c r="I18" s="343"/>
      <c r="J18" s="262">
        <v>0</v>
      </c>
      <c r="K18" s="36"/>
      <c r="L18" s="342" t="s">
        <v>228</v>
      </c>
      <c r="M18" s="343"/>
      <c r="N18" s="343"/>
      <c r="O18" s="262">
        <v>0</v>
      </c>
      <c r="P18" s="21"/>
      <c r="Q18" s="21"/>
      <c r="R18" s="342" t="s">
        <v>229</v>
      </c>
      <c r="S18" s="343"/>
      <c r="T18" s="343"/>
      <c r="U18" s="262">
        <v>0</v>
      </c>
    </row>
    <row r="19" spans="1:29" ht="15.95" customHeight="1" thickBot="1">
      <c r="A19" s="344"/>
      <c r="B19" s="345"/>
      <c r="C19" s="345"/>
      <c r="D19" s="263"/>
      <c r="E19" s="36"/>
      <c r="F19" s="36"/>
      <c r="G19" s="344"/>
      <c r="H19" s="345"/>
      <c r="I19" s="345"/>
      <c r="J19" s="263"/>
      <c r="K19" s="36"/>
      <c r="L19" s="344"/>
      <c r="M19" s="345"/>
      <c r="N19" s="345"/>
      <c r="O19" s="263"/>
      <c r="P19" s="21"/>
      <c r="Q19" s="21"/>
      <c r="R19" s="344"/>
      <c r="S19" s="345"/>
      <c r="T19" s="345"/>
      <c r="U19" s="263"/>
      <c r="AB19" s="64" t="s">
        <v>122</v>
      </c>
      <c r="AC19" s="87">
        <f>P5</f>
        <v>44229</v>
      </c>
    </row>
    <row r="20" spans="1:29" ht="15.95" customHeight="1" thickBot="1">
      <c r="A20" s="23"/>
      <c r="B20" s="23"/>
      <c r="C20" s="23"/>
      <c r="D20" s="23"/>
      <c r="E20" s="36"/>
      <c r="F20" s="36"/>
      <c r="G20" s="24"/>
      <c r="H20" s="24"/>
      <c r="I20" s="24"/>
      <c r="J20" s="17"/>
      <c r="K20" s="36"/>
      <c r="L20" s="24"/>
      <c r="M20" s="24"/>
      <c r="N20" s="24"/>
      <c r="O20" s="17"/>
      <c r="P20" s="21"/>
      <c r="Q20" s="21"/>
      <c r="R20" s="23"/>
      <c r="S20" s="23"/>
      <c r="T20" s="23"/>
      <c r="U20" s="23"/>
      <c r="AB20" s="64" t="s">
        <v>121</v>
      </c>
      <c r="AC20" s="1" t="str">
        <f>D5</f>
        <v>1001A002</v>
      </c>
    </row>
    <row r="21" spans="1:29" ht="15.95" customHeight="1">
      <c r="A21" s="336">
        <v>17</v>
      </c>
      <c r="B21" s="346" t="s">
        <v>34</v>
      </c>
      <c r="C21" s="346"/>
      <c r="D21" s="347"/>
      <c r="E21" s="36"/>
      <c r="F21" s="36"/>
      <c r="G21" s="36"/>
      <c r="H21" s="36"/>
      <c r="I21" s="36"/>
      <c r="J21" s="36"/>
      <c r="K21" s="36"/>
      <c r="L21" s="36"/>
      <c r="M21" s="36"/>
      <c r="N21" s="36"/>
      <c r="O21" s="36"/>
      <c r="P21" s="21"/>
      <c r="Q21" s="21"/>
      <c r="R21" s="336">
        <v>4</v>
      </c>
      <c r="S21" s="338" t="s">
        <v>100</v>
      </c>
      <c r="T21" s="338"/>
      <c r="U21" s="339"/>
      <c r="AB21" s="64" t="s">
        <v>120</v>
      </c>
      <c r="AC21" s="1">
        <f>J5</f>
        <v>4512</v>
      </c>
    </row>
    <row r="22" spans="1:29" ht="15.95" customHeight="1" thickBot="1">
      <c r="A22" s="337"/>
      <c r="B22" s="348"/>
      <c r="C22" s="348"/>
      <c r="D22" s="349"/>
      <c r="E22" s="36"/>
      <c r="F22" s="359"/>
      <c r="G22" s="360"/>
      <c r="H22" s="360"/>
      <c r="I22" s="360"/>
      <c r="J22" s="360"/>
      <c r="K22" s="360"/>
      <c r="L22" s="360"/>
      <c r="M22" s="360"/>
      <c r="N22" s="360"/>
      <c r="O22" s="360"/>
      <c r="P22" s="361"/>
      <c r="Q22" s="21"/>
      <c r="R22" s="337"/>
      <c r="S22" s="340"/>
      <c r="T22" s="340"/>
      <c r="U22" s="341"/>
      <c r="AB22" s="1">
        <v>1</v>
      </c>
      <c r="AC22" s="1">
        <f>J18</f>
        <v>0</v>
      </c>
    </row>
    <row r="23" spans="1:29" ht="15.95" customHeight="1">
      <c r="A23" s="312"/>
      <c r="B23" s="313"/>
      <c r="C23" s="313"/>
      <c r="D23" s="314"/>
      <c r="E23" s="36"/>
      <c r="F23" s="362"/>
      <c r="G23" s="363"/>
      <c r="H23" s="363"/>
      <c r="I23" s="363"/>
      <c r="J23" s="363"/>
      <c r="K23" s="363"/>
      <c r="L23" s="363"/>
      <c r="M23" s="363"/>
      <c r="N23" s="363"/>
      <c r="O23" s="363"/>
      <c r="P23" s="364"/>
      <c r="Q23" s="21"/>
      <c r="R23" s="312"/>
      <c r="S23" s="313"/>
      <c r="T23" s="313"/>
      <c r="U23" s="314"/>
      <c r="AB23" s="1">
        <v>2</v>
      </c>
      <c r="AC23" s="1">
        <f>O18</f>
        <v>0</v>
      </c>
    </row>
    <row r="24" spans="1:29" ht="15.95" customHeight="1">
      <c r="A24" s="315"/>
      <c r="B24" s="316"/>
      <c r="C24" s="316"/>
      <c r="D24" s="317"/>
      <c r="E24" s="36"/>
      <c r="F24" s="362"/>
      <c r="G24" s="363"/>
      <c r="H24" s="363"/>
      <c r="I24" s="363"/>
      <c r="J24" s="363"/>
      <c r="K24" s="363"/>
      <c r="L24" s="363"/>
      <c r="M24" s="363"/>
      <c r="N24" s="363"/>
      <c r="O24" s="363"/>
      <c r="P24" s="364"/>
      <c r="Q24" s="21"/>
      <c r="R24" s="315"/>
      <c r="S24" s="316"/>
      <c r="T24" s="316"/>
      <c r="U24" s="317"/>
      <c r="AB24" s="1">
        <v>3</v>
      </c>
      <c r="AC24" s="1">
        <f>U18</f>
        <v>0</v>
      </c>
    </row>
    <row r="25" spans="1:29" ht="15.95" customHeight="1">
      <c r="A25" s="315"/>
      <c r="B25" s="316"/>
      <c r="C25" s="316"/>
      <c r="D25" s="317"/>
      <c r="E25" s="36"/>
      <c r="F25" s="362"/>
      <c r="G25" s="363"/>
      <c r="H25" s="363"/>
      <c r="I25" s="363"/>
      <c r="J25" s="363"/>
      <c r="K25" s="363"/>
      <c r="L25" s="363"/>
      <c r="M25" s="363"/>
      <c r="N25" s="363"/>
      <c r="O25" s="363"/>
      <c r="P25" s="364"/>
      <c r="Q25" s="21"/>
      <c r="R25" s="315"/>
      <c r="S25" s="316"/>
      <c r="T25" s="316"/>
      <c r="U25" s="317"/>
      <c r="AB25" s="1">
        <v>4</v>
      </c>
      <c r="AC25" s="1">
        <f>U29</f>
        <v>0</v>
      </c>
    </row>
    <row r="26" spans="1:29" ht="15.95" customHeight="1">
      <c r="A26" s="315"/>
      <c r="B26" s="316"/>
      <c r="C26" s="316"/>
      <c r="D26" s="317"/>
      <c r="E26" s="36"/>
      <c r="F26" s="362"/>
      <c r="G26" s="363"/>
      <c r="H26" s="363"/>
      <c r="I26" s="363"/>
      <c r="J26" s="363"/>
      <c r="K26" s="363"/>
      <c r="L26" s="363"/>
      <c r="M26" s="363"/>
      <c r="N26" s="363"/>
      <c r="O26" s="363"/>
      <c r="P26" s="364"/>
      <c r="Q26" s="21"/>
      <c r="R26" s="315"/>
      <c r="S26" s="316"/>
      <c r="T26" s="316"/>
      <c r="U26" s="317"/>
      <c r="AB26" s="1">
        <v>5</v>
      </c>
      <c r="AC26" s="1">
        <f>U40</f>
        <v>0</v>
      </c>
    </row>
    <row r="27" spans="1:29" ht="15.95" customHeight="1">
      <c r="A27" s="315"/>
      <c r="B27" s="316"/>
      <c r="C27" s="316"/>
      <c r="D27" s="317"/>
      <c r="E27" s="36"/>
      <c r="F27" s="362"/>
      <c r="G27" s="363"/>
      <c r="H27" s="363"/>
      <c r="I27" s="363"/>
      <c r="J27" s="363"/>
      <c r="K27" s="363"/>
      <c r="L27" s="363"/>
      <c r="M27" s="363"/>
      <c r="N27" s="363"/>
      <c r="O27" s="363"/>
      <c r="P27" s="364"/>
      <c r="Q27" s="21"/>
      <c r="R27" s="315"/>
      <c r="S27" s="316"/>
      <c r="T27" s="316"/>
      <c r="U27" s="317"/>
      <c r="AB27" s="1">
        <v>6</v>
      </c>
      <c r="AC27" s="1">
        <f>U51</f>
        <v>0</v>
      </c>
    </row>
    <row r="28" spans="1:29" ht="15.95" customHeight="1" thickBot="1">
      <c r="A28" s="318"/>
      <c r="B28" s="319"/>
      <c r="C28" s="319"/>
      <c r="D28" s="320"/>
      <c r="E28" s="36"/>
      <c r="F28" s="362"/>
      <c r="G28" s="363"/>
      <c r="H28" s="363"/>
      <c r="I28" s="363"/>
      <c r="J28" s="363"/>
      <c r="K28" s="363"/>
      <c r="L28" s="363"/>
      <c r="M28" s="363"/>
      <c r="N28" s="363"/>
      <c r="O28" s="363"/>
      <c r="P28" s="364"/>
      <c r="Q28" s="21"/>
      <c r="R28" s="318"/>
      <c r="S28" s="319"/>
      <c r="T28" s="319"/>
      <c r="U28" s="320"/>
      <c r="AB28" s="1">
        <v>7</v>
      </c>
      <c r="AC28" s="1">
        <f>U62</f>
        <v>0</v>
      </c>
    </row>
    <row r="29" spans="1:29" ht="15.95" customHeight="1">
      <c r="A29" s="342" t="s">
        <v>40</v>
      </c>
      <c r="B29" s="343"/>
      <c r="C29" s="343"/>
      <c r="D29" s="262">
        <v>0</v>
      </c>
      <c r="E29" s="36"/>
      <c r="F29" s="362"/>
      <c r="G29" s="363"/>
      <c r="H29" s="363"/>
      <c r="I29" s="363"/>
      <c r="J29" s="363"/>
      <c r="K29" s="363"/>
      <c r="L29" s="363"/>
      <c r="M29" s="363"/>
      <c r="N29" s="363"/>
      <c r="O29" s="363"/>
      <c r="P29" s="364"/>
      <c r="Q29" s="21"/>
      <c r="R29" s="342" t="s">
        <v>102</v>
      </c>
      <c r="S29" s="343"/>
      <c r="T29" s="343"/>
      <c r="U29" s="262">
        <v>0</v>
      </c>
      <c r="AB29" s="1">
        <v>8</v>
      </c>
      <c r="AC29" s="1">
        <f>U73</f>
        <v>0</v>
      </c>
    </row>
    <row r="30" spans="1:29" ht="15.95" customHeight="1" thickBot="1">
      <c r="A30" s="344"/>
      <c r="B30" s="345"/>
      <c r="C30" s="345"/>
      <c r="D30" s="263"/>
      <c r="E30" s="36"/>
      <c r="F30" s="362"/>
      <c r="G30" s="363"/>
      <c r="H30" s="363"/>
      <c r="I30" s="363"/>
      <c r="J30" s="363"/>
      <c r="K30" s="363"/>
      <c r="L30" s="363"/>
      <c r="M30" s="363"/>
      <c r="N30" s="363"/>
      <c r="O30" s="363"/>
      <c r="P30" s="364"/>
      <c r="Q30" s="21"/>
      <c r="R30" s="344"/>
      <c r="S30" s="345"/>
      <c r="T30" s="345"/>
      <c r="U30" s="263"/>
      <c r="AB30" s="1">
        <v>9</v>
      </c>
      <c r="AC30" s="1">
        <f>T84</f>
        <v>0</v>
      </c>
    </row>
    <row r="31" spans="1:29" ht="15.95" customHeight="1" thickBot="1">
      <c r="A31" s="23"/>
      <c r="B31" s="23"/>
      <c r="C31" s="23"/>
      <c r="D31" s="23"/>
      <c r="E31" s="36"/>
      <c r="F31" s="362"/>
      <c r="G31" s="363"/>
      <c r="H31" s="363"/>
      <c r="I31" s="363"/>
      <c r="J31" s="363"/>
      <c r="K31" s="363"/>
      <c r="L31" s="363"/>
      <c r="M31" s="363"/>
      <c r="N31" s="363"/>
      <c r="O31" s="363"/>
      <c r="P31" s="364"/>
      <c r="Q31" s="21"/>
      <c r="R31" s="23"/>
      <c r="S31" s="23"/>
      <c r="T31" s="23"/>
      <c r="U31" s="23"/>
      <c r="AB31" s="1">
        <v>10</v>
      </c>
      <c r="AC31" s="1">
        <f>O84</f>
        <v>0</v>
      </c>
    </row>
    <row r="32" spans="1:29" ht="15.95" customHeight="1">
      <c r="A32" s="336">
        <v>16</v>
      </c>
      <c r="B32" s="338" t="s">
        <v>100</v>
      </c>
      <c r="C32" s="338"/>
      <c r="D32" s="339"/>
      <c r="E32" s="36"/>
      <c r="F32" s="362"/>
      <c r="G32" s="363"/>
      <c r="H32" s="363"/>
      <c r="I32" s="363"/>
      <c r="J32" s="363"/>
      <c r="K32" s="363"/>
      <c r="L32" s="363"/>
      <c r="M32" s="363"/>
      <c r="N32" s="363"/>
      <c r="O32" s="363"/>
      <c r="P32" s="364"/>
      <c r="Q32" s="21"/>
      <c r="R32" s="336">
        <v>5</v>
      </c>
      <c r="S32" s="346" t="s">
        <v>34</v>
      </c>
      <c r="T32" s="346"/>
      <c r="U32" s="347"/>
      <c r="AB32" s="1">
        <v>11</v>
      </c>
      <c r="AC32" s="1">
        <f>J84</f>
        <v>0</v>
      </c>
    </row>
    <row r="33" spans="1:29" ht="15.95" customHeight="1" thickBot="1">
      <c r="A33" s="337"/>
      <c r="B33" s="340"/>
      <c r="C33" s="340"/>
      <c r="D33" s="341"/>
      <c r="E33" s="36"/>
      <c r="F33" s="362"/>
      <c r="G33" s="363"/>
      <c r="H33" s="363"/>
      <c r="I33" s="363"/>
      <c r="J33" s="363"/>
      <c r="K33" s="363"/>
      <c r="L33" s="363"/>
      <c r="M33" s="363"/>
      <c r="N33" s="363"/>
      <c r="O33" s="363"/>
      <c r="P33" s="364"/>
      <c r="Q33" s="21"/>
      <c r="R33" s="337"/>
      <c r="S33" s="348"/>
      <c r="T33" s="348"/>
      <c r="U33" s="349"/>
      <c r="AB33" s="1">
        <v>12</v>
      </c>
      <c r="AC33" s="1">
        <f>D84</f>
        <v>0</v>
      </c>
    </row>
    <row r="34" spans="1:29" ht="15.95" customHeight="1">
      <c r="A34" s="312"/>
      <c r="B34" s="313"/>
      <c r="C34" s="313"/>
      <c r="D34" s="314"/>
      <c r="E34" s="36"/>
      <c r="F34" s="362"/>
      <c r="G34" s="363"/>
      <c r="H34" s="363"/>
      <c r="I34" s="363"/>
      <c r="J34" s="363"/>
      <c r="K34" s="363"/>
      <c r="L34" s="363"/>
      <c r="M34" s="363"/>
      <c r="N34" s="363"/>
      <c r="O34" s="363"/>
      <c r="P34" s="364"/>
      <c r="Q34" s="21"/>
      <c r="R34" s="312"/>
      <c r="S34" s="313"/>
      <c r="T34" s="313"/>
      <c r="U34" s="314"/>
      <c r="AB34" s="1">
        <v>13</v>
      </c>
      <c r="AC34" s="1">
        <f>D73</f>
        <v>0</v>
      </c>
    </row>
    <row r="35" spans="1:29" ht="15.95" customHeight="1">
      <c r="A35" s="315"/>
      <c r="B35" s="316"/>
      <c r="C35" s="316"/>
      <c r="D35" s="317"/>
      <c r="E35" s="36"/>
      <c r="F35" s="362"/>
      <c r="G35" s="363"/>
      <c r="H35" s="363"/>
      <c r="I35" s="363"/>
      <c r="J35" s="363"/>
      <c r="K35" s="363"/>
      <c r="L35" s="363"/>
      <c r="M35" s="363"/>
      <c r="N35" s="363"/>
      <c r="O35" s="363"/>
      <c r="P35" s="364"/>
      <c r="Q35" s="21"/>
      <c r="R35" s="315"/>
      <c r="S35" s="316"/>
      <c r="T35" s="316"/>
      <c r="U35" s="317"/>
      <c r="AB35" s="1">
        <v>14</v>
      </c>
      <c r="AC35" s="1">
        <f>D62</f>
        <v>0</v>
      </c>
    </row>
    <row r="36" spans="1:29" ht="15.95" customHeight="1">
      <c r="A36" s="315"/>
      <c r="B36" s="316"/>
      <c r="C36" s="316"/>
      <c r="D36" s="317"/>
      <c r="E36" s="36"/>
      <c r="F36" s="362"/>
      <c r="G36" s="363"/>
      <c r="H36" s="363"/>
      <c r="I36" s="363"/>
      <c r="J36" s="363"/>
      <c r="K36" s="363"/>
      <c r="L36" s="363"/>
      <c r="M36" s="363"/>
      <c r="N36" s="363"/>
      <c r="O36" s="363"/>
      <c r="P36" s="364"/>
      <c r="Q36" s="21"/>
      <c r="R36" s="315"/>
      <c r="S36" s="316"/>
      <c r="T36" s="316"/>
      <c r="U36" s="317"/>
      <c r="AB36" s="1">
        <v>15</v>
      </c>
      <c r="AC36" s="1">
        <f>D51</f>
        <v>0</v>
      </c>
    </row>
    <row r="37" spans="1:29" ht="15.95" customHeight="1">
      <c r="A37" s="315"/>
      <c r="B37" s="316"/>
      <c r="C37" s="316"/>
      <c r="D37" s="317"/>
      <c r="E37" s="36"/>
      <c r="F37" s="362"/>
      <c r="G37" s="363"/>
      <c r="H37" s="363"/>
      <c r="I37" s="363"/>
      <c r="J37" s="363"/>
      <c r="K37" s="363"/>
      <c r="L37" s="363"/>
      <c r="M37" s="363"/>
      <c r="N37" s="363"/>
      <c r="O37" s="363"/>
      <c r="P37" s="364"/>
      <c r="Q37" s="21"/>
      <c r="R37" s="315"/>
      <c r="S37" s="316"/>
      <c r="T37" s="316"/>
      <c r="U37" s="317"/>
      <c r="AB37" s="1">
        <v>16</v>
      </c>
      <c r="AC37" s="1">
        <f>D40</f>
        <v>0</v>
      </c>
    </row>
    <row r="38" spans="1:29" ht="15.95" customHeight="1">
      <c r="A38" s="315"/>
      <c r="B38" s="316"/>
      <c r="C38" s="316"/>
      <c r="D38" s="317"/>
      <c r="E38" s="36"/>
      <c r="F38" s="362"/>
      <c r="G38" s="363"/>
      <c r="H38" s="363"/>
      <c r="I38" s="363"/>
      <c r="J38" s="363"/>
      <c r="K38" s="363"/>
      <c r="L38" s="363"/>
      <c r="M38" s="363"/>
      <c r="N38" s="363"/>
      <c r="O38" s="363"/>
      <c r="P38" s="364"/>
      <c r="Q38" s="21"/>
      <c r="R38" s="315"/>
      <c r="S38" s="316"/>
      <c r="T38" s="316"/>
      <c r="U38" s="317"/>
      <c r="AB38" s="1">
        <v>17</v>
      </c>
      <c r="AC38" s="1">
        <f>D29</f>
        <v>0</v>
      </c>
    </row>
    <row r="39" spans="1:29" ht="15.95" customHeight="1" thickBot="1">
      <c r="A39" s="318"/>
      <c r="B39" s="319"/>
      <c r="C39" s="319"/>
      <c r="D39" s="320"/>
      <c r="E39" s="36"/>
      <c r="F39" s="362"/>
      <c r="G39" s="363"/>
      <c r="H39" s="363"/>
      <c r="I39" s="363"/>
      <c r="J39" s="363"/>
      <c r="K39" s="363"/>
      <c r="L39" s="363"/>
      <c r="M39" s="363"/>
      <c r="N39" s="363"/>
      <c r="O39" s="363"/>
      <c r="P39" s="364"/>
      <c r="Q39" s="21"/>
      <c r="R39" s="318"/>
      <c r="S39" s="319"/>
      <c r="T39" s="319"/>
      <c r="U39" s="320"/>
      <c r="AB39" s="1">
        <v>18</v>
      </c>
      <c r="AC39" s="1">
        <f>D18</f>
        <v>0</v>
      </c>
    </row>
    <row r="40" spans="1:29" ht="15.95" customHeight="1">
      <c r="A40" s="342" t="s">
        <v>103</v>
      </c>
      <c r="B40" s="343"/>
      <c r="C40" s="343"/>
      <c r="D40" s="262">
        <v>0</v>
      </c>
      <c r="E40" s="36"/>
      <c r="F40" s="362"/>
      <c r="G40" s="363"/>
      <c r="H40" s="363"/>
      <c r="I40" s="363"/>
      <c r="J40" s="363"/>
      <c r="K40" s="363"/>
      <c r="L40" s="363"/>
      <c r="M40" s="363"/>
      <c r="N40" s="363"/>
      <c r="O40" s="363"/>
      <c r="P40" s="364"/>
      <c r="Q40" s="21"/>
      <c r="R40" s="342" t="s">
        <v>35</v>
      </c>
      <c r="S40" s="343"/>
      <c r="T40" s="343"/>
      <c r="U40" s="262">
        <v>0</v>
      </c>
    </row>
    <row r="41" spans="1:29" ht="15.95" customHeight="1" thickBot="1">
      <c r="A41" s="344"/>
      <c r="B41" s="345"/>
      <c r="C41" s="345"/>
      <c r="D41" s="263"/>
      <c r="E41" s="36"/>
      <c r="F41" s="362"/>
      <c r="G41" s="363"/>
      <c r="H41" s="363"/>
      <c r="I41" s="363"/>
      <c r="J41" s="363"/>
      <c r="K41" s="363"/>
      <c r="L41" s="363"/>
      <c r="M41" s="363"/>
      <c r="N41" s="363"/>
      <c r="O41" s="363"/>
      <c r="P41" s="364"/>
      <c r="Q41" s="21"/>
      <c r="R41" s="344"/>
      <c r="S41" s="345"/>
      <c r="T41" s="345"/>
      <c r="U41" s="263"/>
    </row>
    <row r="42" spans="1:29" ht="15.95" customHeight="1" thickBot="1">
      <c r="A42" s="23"/>
      <c r="B42" s="23"/>
      <c r="C42" s="23"/>
      <c r="D42" s="23"/>
      <c r="E42" s="36"/>
      <c r="F42" s="362"/>
      <c r="G42" s="363"/>
      <c r="H42" s="363"/>
      <c r="I42" s="363"/>
      <c r="J42" s="363"/>
      <c r="K42" s="363"/>
      <c r="L42" s="363"/>
      <c r="M42" s="363"/>
      <c r="N42" s="363"/>
      <c r="O42" s="363"/>
      <c r="P42" s="364"/>
      <c r="Q42" s="21"/>
      <c r="R42" s="23"/>
      <c r="S42" s="23"/>
      <c r="T42" s="23"/>
      <c r="U42" s="23"/>
    </row>
    <row r="43" spans="1:29" ht="15.95" customHeight="1">
      <c r="A43" s="336">
        <v>15</v>
      </c>
      <c r="B43" s="368" t="s">
        <v>39</v>
      </c>
      <c r="C43" s="368"/>
      <c r="D43" s="369"/>
      <c r="E43" s="36"/>
      <c r="F43" s="362"/>
      <c r="G43" s="363"/>
      <c r="H43" s="363"/>
      <c r="I43" s="363"/>
      <c r="J43" s="363"/>
      <c r="K43" s="363"/>
      <c r="L43" s="363"/>
      <c r="M43" s="363"/>
      <c r="N43" s="363"/>
      <c r="O43" s="363"/>
      <c r="P43" s="364"/>
      <c r="Q43" s="21"/>
      <c r="R43" s="336">
        <v>6</v>
      </c>
      <c r="S43" s="338" t="s">
        <v>100</v>
      </c>
      <c r="T43" s="338"/>
      <c r="U43" s="339"/>
    </row>
    <row r="44" spans="1:29" ht="15.95" customHeight="1" thickBot="1">
      <c r="A44" s="337"/>
      <c r="B44" s="370"/>
      <c r="C44" s="370"/>
      <c r="D44" s="371"/>
      <c r="E44" s="36"/>
      <c r="F44" s="362"/>
      <c r="G44" s="363"/>
      <c r="H44" s="363"/>
      <c r="I44" s="363"/>
      <c r="J44" s="363"/>
      <c r="K44" s="363"/>
      <c r="L44" s="363"/>
      <c r="M44" s="363"/>
      <c r="N44" s="363"/>
      <c r="O44" s="363"/>
      <c r="P44" s="364"/>
      <c r="Q44" s="21"/>
      <c r="R44" s="337"/>
      <c r="S44" s="340"/>
      <c r="T44" s="340"/>
      <c r="U44" s="341"/>
    </row>
    <row r="45" spans="1:29" ht="15.95" customHeight="1">
      <c r="A45" s="312"/>
      <c r="B45" s="313"/>
      <c r="C45" s="313"/>
      <c r="D45" s="314"/>
      <c r="E45" s="36"/>
      <c r="F45" s="362"/>
      <c r="G45" s="363"/>
      <c r="H45" s="363"/>
      <c r="I45" s="363"/>
      <c r="J45" s="363"/>
      <c r="K45" s="363"/>
      <c r="L45" s="363"/>
      <c r="M45" s="363"/>
      <c r="N45" s="363"/>
      <c r="O45" s="363"/>
      <c r="P45" s="364"/>
      <c r="Q45" s="21"/>
      <c r="R45" s="312"/>
      <c r="S45" s="313"/>
      <c r="T45" s="313"/>
      <c r="U45" s="314"/>
    </row>
    <row r="46" spans="1:29" ht="15.95" customHeight="1">
      <c r="A46" s="315"/>
      <c r="B46" s="316"/>
      <c r="C46" s="316"/>
      <c r="D46" s="317"/>
      <c r="E46" s="36"/>
      <c r="F46" s="362"/>
      <c r="G46" s="363"/>
      <c r="H46" s="363"/>
      <c r="I46" s="363"/>
      <c r="J46" s="363"/>
      <c r="K46" s="363"/>
      <c r="L46" s="363"/>
      <c r="M46" s="363"/>
      <c r="N46" s="363"/>
      <c r="O46" s="363"/>
      <c r="P46" s="364"/>
      <c r="Q46" s="21"/>
      <c r="R46" s="315"/>
      <c r="S46" s="316"/>
      <c r="T46" s="316"/>
      <c r="U46" s="317"/>
    </row>
    <row r="47" spans="1:29" ht="15.95" customHeight="1">
      <c r="A47" s="315"/>
      <c r="B47" s="316"/>
      <c r="C47" s="316"/>
      <c r="D47" s="317"/>
      <c r="E47" s="36"/>
      <c r="F47" s="365"/>
      <c r="G47" s="366"/>
      <c r="H47" s="366"/>
      <c r="I47" s="366"/>
      <c r="J47" s="366"/>
      <c r="K47" s="366"/>
      <c r="L47" s="366"/>
      <c r="M47" s="366"/>
      <c r="N47" s="366"/>
      <c r="O47" s="366"/>
      <c r="P47" s="367"/>
      <c r="Q47" s="21"/>
      <c r="R47" s="315"/>
      <c r="S47" s="316"/>
      <c r="T47" s="316"/>
      <c r="U47" s="317"/>
    </row>
    <row r="48" spans="1:29" ht="15.95" customHeight="1">
      <c r="A48" s="315"/>
      <c r="B48" s="316"/>
      <c r="C48" s="316"/>
      <c r="D48" s="317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  <c r="P48" s="21"/>
      <c r="Q48" s="21"/>
      <c r="R48" s="315"/>
      <c r="S48" s="316"/>
      <c r="T48" s="316"/>
      <c r="U48" s="317"/>
    </row>
    <row r="49" spans="1:21" ht="15.95" customHeight="1">
      <c r="A49" s="315"/>
      <c r="B49" s="316"/>
      <c r="C49" s="316"/>
      <c r="D49" s="317"/>
      <c r="E49" s="16"/>
      <c r="F49" s="350"/>
      <c r="G49" s="351"/>
      <c r="H49" s="351"/>
      <c r="I49" s="351"/>
      <c r="J49" s="351"/>
      <c r="K49" s="351"/>
      <c r="L49" s="351"/>
      <c r="M49" s="351"/>
      <c r="N49" s="351"/>
      <c r="O49" s="351"/>
      <c r="P49" s="352"/>
      <c r="Q49" s="8"/>
      <c r="R49" s="315"/>
      <c r="S49" s="316"/>
      <c r="T49" s="316"/>
      <c r="U49" s="317"/>
    </row>
    <row r="50" spans="1:21" ht="15.95" customHeight="1" thickBot="1">
      <c r="A50" s="318"/>
      <c r="B50" s="319"/>
      <c r="C50" s="319"/>
      <c r="D50" s="320"/>
      <c r="E50" s="36"/>
      <c r="F50" s="353"/>
      <c r="G50" s="354"/>
      <c r="H50" s="354"/>
      <c r="I50" s="354"/>
      <c r="J50" s="354"/>
      <c r="K50" s="354"/>
      <c r="L50" s="354"/>
      <c r="M50" s="354"/>
      <c r="N50" s="354"/>
      <c r="O50" s="354"/>
      <c r="P50" s="355"/>
      <c r="Q50" s="21"/>
      <c r="R50" s="318"/>
      <c r="S50" s="319"/>
      <c r="T50" s="319"/>
      <c r="U50" s="320"/>
    </row>
    <row r="51" spans="1:21" ht="15.95" customHeight="1">
      <c r="A51" s="342" t="s">
        <v>234</v>
      </c>
      <c r="B51" s="343"/>
      <c r="C51" s="343"/>
      <c r="D51" s="262">
        <v>0</v>
      </c>
      <c r="E51" s="36"/>
      <c r="F51" s="353"/>
      <c r="G51" s="354"/>
      <c r="H51" s="354"/>
      <c r="I51" s="354"/>
      <c r="J51" s="354"/>
      <c r="K51" s="354"/>
      <c r="L51" s="354"/>
      <c r="M51" s="354"/>
      <c r="N51" s="354"/>
      <c r="O51" s="354"/>
      <c r="P51" s="355"/>
      <c r="Q51" s="21"/>
      <c r="R51" s="342" t="s">
        <v>230</v>
      </c>
      <c r="S51" s="343"/>
      <c r="T51" s="343"/>
      <c r="U51" s="262">
        <v>0</v>
      </c>
    </row>
    <row r="52" spans="1:21" ht="15.95" customHeight="1" thickBot="1">
      <c r="A52" s="344"/>
      <c r="B52" s="345"/>
      <c r="C52" s="345"/>
      <c r="D52" s="263"/>
      <c r="E52" s="36"/>
      <c r="F52" s="353"/>
      <c r="G52" s="354"/>
      <c r="H52" s="354"/>
      <c r="I52" s="354"/>
      <c r="J52" s="354"/>
      <c r="K52" s="354"/>
      <c r="L52" s="354"/>
      <c r="M52" s="354"/>
      <c r="N52" s="354"/>
      <c r="O52" s="354"/>
      <c r="P52" s="355"/>
      <c r="Q52" s="21"/>
      <c r="R52" s="344"/>
      <c r="S52" s="345"/>
      <c r="T52" s="345"/>
      <c r="U52" s="263"/>
    </row>
    <row r="53" spans="1:21" ht="15.95" customHeight="1" thickBot="1">
      <c r="A53" s="8"/>
      <c r="B53" s="5"/>
      <c r="C53" s="5"/>
      <c r="D53" s="5"/>
      <c r="E53" s="36"/>
      <c r="F53" s="353"/>
      <c r="G53" s="354"/>
      <c r="H53" s="354"/>
      <c r="I53" s="354"/>
      <c r="J53" s="354"/>
      <c r="K53" s="354"/>
      <c r="L53" s="354"/>
      <c r="M53" s="354"/>
      <c r="N53" s="354"/>
      <c r="O53" s="354"/>
      <c r="P53" s="355"/>
      <c r="Q53" s="21"/>
      <c r="R53" s="8"/>
      <c r="S53" s="5"/>
      <c r="T53" s="5"/>
      <c r="U53" s="5"/>
    </row>
    <row r="54" spans="1:21" ht="15.95" customHeight="1">
      <c r="A54" s="336">
        <v>14</v>
      </c>
      <c r="B54" s="346" t="s">
        <v>34</v>
      </c>
      <c r="C54" s="346"/>
      <c r="D54" s="347"/>
      <c r="E54" s="36"/>
      <c r="F54" s="353"/>
      <c r="G54" s="354"/>
      <c r="H54" s="354"/>
      <c r="I54" s="354"/>
      <c r="J54" s="354"/>
      <c r="K54" s="354"/>
      <c r="L54" s="354"/>
      <c r="M54" s="354"/>
      <c r="N54" s="354"/>
      <c r="O54" s="354"/>
      <c r="P54" s="355"/>
      <c r="Q54" s="21"/>
      <c r="R54" s="336">
        <v>7</v>
      </c>
      <c r="S54" s="338" t="s">
        <v>36</v>
      </c>
      <c r="T54" s="338"/>
      <c r="U54" s="339"/>
    </row>
    <row r="55" spans="1:21" ht="15.95" customHeight="1" thickBot="1">
      <c r="A55" s="337"/>
      <c r="B55" s="348"/>
      <c r="C55" s="348"/>
      <c r="D55" s="349"/>
      <c r="E55" s="36"/>
      <c r="F55" s="353"/>
      <c r="G55" s="354"/>
      <c r="H55" s="354"/>
      <c r="I55" s="354"/>
      <c r="J55" s="354"/>
      <c r="K55" s="354"/>
      <c r="L55" s="354"/>
      <c r="M55" s="354"/>
      <c r="N55" s="354"/>
      <c r="O55" s="354"/>
      <c r="P55" s="355"/>
      <c r="Q55" s="21"/>
      <c r="R55" s="337"/>
      <c r="S55" s="340"/>
      <c r="T55" s="340"/>
      <c r="U55" s="341"/>
    </row>
    <row r="56" spans="1:21" ht="15.95" customHeight="1">
      <c r="A56" s="312"/>
      <c r="B56" s="313"/>
      <c r="C56" s="313"/>
      <c r="D56" s="314"/>
      <c r="E56" s="36"/>
      <c r="F56" s="353"/>
      <c r="G56" s="354"/>
      <c r="H56" s="354"/>
      <c r="I56" s="354"/>
      <c r="J56" s="354"/>
      <c r="K56" s="354"/>
      <c r="L56" s="354"/>
      <c r="M56" s="354"/>
      <c r="N56" s="354"/>
      <c r="O56" s="354"/>
      <c r="P56" s="355"/>
      <c r="Q56" s="21"/>
      <c r="R56" s="312"/>
      <c r="S56" s="313"/>
      <c r="T56" s="313"/>
      <c r="U56" s="314"/>
    </row>
    <row r="57" spans="1:21" ht="15.95" customHeight="1">
      <c r="A57" s="315"/>
      <c r="B57" s="316"/>
      <c r="C57" s="316"/>
      <c r="D57" s="317"/>
      <c r="E57" s="36"/>
      <c r="F57" s="353"/>
      <c r="G57" s="354"/>
      <c r="H57" s="354"/>
      <c r="I57" s="354"/>
      <c r="J57" s="354"/>
      <c r="K57" s="354"/>
      <c r="L57" s="354"/>
      <c r="M57" s="354"/>
      <c r="N57" s="354"/>
      <c r="O57" s="354"/>
      <c r="P57" s="355"/>
      <c r="Q57" s="21"/>
      <c r="R57" s="315"/>
      <c r="S57" s="316"/>
      <c r="T57" s="316"/>
      <c r="U57" s="317"/>
    </row>
    <row r="58" spans="1:21" ht="15.95" customHeight="1">
      <c r="A58" s="315"/>
      <c r="B58" s="316"/>
      <c r="C58" s="316"/>
      <c r="D58" s="317"/>
      <c r="E58" s="36"/>
      <c r="F58" s="353"/>
      <c r="G58" s="354"/>
      <c r="H58" s="354"/>
      <c r="I58" s="354"/>
      <c r="J58" s="354"/>
      <c r="K58" s="354"/>
      <c r="L58" s="354"/>
      <c r="M58" s="354"/>
      <c r="N58" s="354"/>
      <c r="O58" s="354"/>
      <c r="P58" s="355"/>
      <c r="Q58" s="21"/>
      <c r="R58" s="315"/>
      <c r="S58" s="316"/>
      <c r="T58" s="316"/>
      <c r="U58" s="317"/>
    </row>
    <row r="59" spans="1:21" ht="15.95" customHeight="1">
      <c r="A59" s="315"/>
      <c r="B59" s="316"/>
      <c r="C59" s="316"/>
      <c r="D59" s="317"/>
      <c r="E59" s="36"/>
      <c r="F59" s="353"/>
      <c r="G59" s="354"/>
      <c r="H59" s="354"/>
      <c r="I59" s="354"/>
      <c r="J59" s="354"/>
      <c r="K59" s="354"/>
      <c r="L59" s="354"/>
      <c r="M59" s="354"/>
      <c r="N59" s="354"/>
      <c r="O59" s="354"/>
      <c r="P59" s="355"/>
      <c r="Q59" s="21"/>
      <c r="R59" s="315"/>
      <c r="S59" s="316"/>
      <c r="T59" s="316"/>
      <c r="U59" s="317"/>
    </row>
    <row r="60" spans="1:21" ht="15.95" customHeight="1">
      <c r="A60" s="315"/>
      <c r="B60" s="316"/>
      <c r="C60" s="316"/>
      <c r="D60" s="317"/>
      <c r="E60" s="36"/>
      <c r="F60" s="353"/>
      <c r="G60" s="354"/>
      <c r="H60" s="354"/>
      <c r="I60" s="354"/>
      <c r="J60" s="354"/>
      <c r="K60" s="354"/>
      <c r="L60" s="354"/>
      <c r="M60" s="354"/>
      <c r="N60" s="354"/>
      <c r="O60" s="354"/>
      <c r="P60" s="355"/>
      <c r="Q60" s="21"/>
      <c r="R60" s="315"/>
      <c r="S60" s="316"/>
      <c r="T60" s="316"/>
      <c r="U60" s="317"/>
    </row>
    <row r="61" spans="1:21" ht="15.95" customHeight="1" thickBot="1">
      <c r="A61" s="318"/>
      <c r="B61" s="319"/>
      <c r="C61" s="319"/>
      <c r="D61" s="320"/>
      <c r="E61" s="36"/>
      <c r="F61" s="353"/>
      <c r="G61" s="354"/>
      <c r="H61" s="354"/>
      <c r="I61" s="354"/>
      <c r="J61" s="354"/>
      <c r="K61" s="354"/>
      <c r="L61" s="354"/>
      <c r="M61" s="354"/>
      <c r="N61" s="354"/>
      <c r="O61" s="354"/>
      <c r="P61" s="355"/>
      <c r="Q61" s="21"/>
      <c r="R61" s="318"/>
      <c r="S61" s="319"/>
      <c r="T61" s="319"/>
      <c r="U61" s="320"/>
    </row>
    <row r="62" spans="1:21" ht="15.95" customHeight="1">
      <c r="A62" s="342" t="s">
        <v>38</v>
      </c>
      <c r="B62" s="343"/>
      <c r="C62" s="343"/>
      <c r="D62" s="262">
        <v>0</v>
      </c>
      <c r="E62" s="36"/>
      <c r="F62" s="353"/>
      <c r="G62" s="354"/>
      <c r="H62" s="354"/>
      <c r="I62" s="354"/>
      <c r="J62" s="354"/>
      <c r="K62" s="354"/>
      <c r="L62" s="354"/>
      <c r="M62" s="354"/>
      <c r="N62" s="354"/>
      <c r="O62" s="354"/>
      <c r="P62" s="355"/>
      <c r="Q62" s="21"/>
      <c r="R62" s="342" t="s">
        <v>231</v>
      </c>
      <c r="S62" s="343"/>
      <c r="T62" s="343"/>
      <c r="U62" s="262">
        <v>0</v>
      </c>
    </row>
    <row r="63" spans="1:21" ht="15.95" customHeight="1" thickBot="1">
      <c r="A63" s="344"/>
      <c r="B63" s="345"/>
      <c r="C63" s="345"/>
      <c r="D63" s="263"/>
      <c r="E63" s="36"/>
      <c r="F63" s="353"/>
      <c r="G63" s="354"/>
      <c r="H63" s="354"/>
      <c r="I63" s="354"/>
      <c r="J63" s="354"/>
      <c r="K63" s="354"/>
      <c r="L63" s="354"/>
      <c r="M63" s="354"/>
      <c r="N63" s="354"/>
      <c r="O63" s="354"/>
      <c r="P63" s="355"/>
      <c r="Q63" s="21"/>
      <c r="R63" s="344"/>
      <c r="S63" s="345"/>
      <c r="T63" s="345"/>
      <c r="U63" s="263"/>
    </row>
    <row r="64" spans="1:21" ht="15.95" customHeight="1" thickBot="1">
      <c r="A64" s="8"/>
      <c r="B64" s="5"/>
      <c r="C64" s="5"/>
      <c r="D64" s="5"/>
      <c r="E64" s="36"/>
      <c r="F64" s="353"/>
      <c r="G64" s="354"/>
      <c r="H64" s="354"/>
      <c r="I64" s="354"/>
      <c r="J64" s="354"/>
      <c r="K64" s="354"/>
      <c r="L64" s="354"/>
      <c r="M64" s="354"/>
      <c r="N64" s="354"/>
      <c r="O64" s="354"/>
      <c r="P64" s="355"/>
      <c r="Q64" s="21"/>
      <c r="R64" s="8"/>
      <c r="S64" s="5"/>
      <c r="T64" s="5"/>
      <c r="U64" s="5"/>
    </row>
    <row r="65" spans="1:35" ht="15.95" customHeight="1">
      <c r="A65" s="336">
        <v>13</v>
      </c>
      <c r="B65" s="346" t="s">
        <v>34</v>
      </c>
      <c r="C65" s="346"/>
      <c r="D65" s="347"/>
      <c r="E65" s="36"/>
      <c r="F65" s="353"/>
      <c r="G65" s="354"/>
      <c r="H65" s="354"/>
      <c r="I65" s="354"/>
      <c r="J65" s="354"/>
      <c r="K65" s="354"/>
      <c r="L65" s="354"/>
      <c r="M65" s="354"/>
      <c r="N65" s="354"/>
      <c r="O65" s="354"/>
      <c r="P65" s="355"/>
      <c r="Q65" s="21"/>
      <c r="R65" s="336">
        <v>8</v>
      </c>
      <c r="S65" s="346" t="s">
        <v>34</v>
      </c>
      <c r="T65" s="346"/>
      <c r="U65" s="347"/>
      <c r="AI65" s="63" t="s">
        <v>123</v>
      </c>
    </row>
    <row r="66" spans="1:35" ht="15.95" customHeight="1" thickBot="1">
      <c r="A66" s="337"/>
      <c r="B66" s="348"/>
      <c r="C66" s="348"/>
      <c r="D66" s="349"/>
      <c r="E66" s="36"/>
      <c r="F66" s="353"/>
      <c r="G66" s="354"/>
      <c r="H66" s="354"/>
      <c r="I66" s="354"/>
      <c r="J66" s="354"/>
      <c r="K66" s="354"/>
      <c r="L66" s="354"/>
      <c r="M66" s="354"/>
      <c r="N66" s="354"/>
      <c r="O66" s="354"/>
      <c r="P66" s="355"/>
      <c r="Q66" s="21"/>
      <c r="R66" s="337"/>
      <c r="S66" s="348"/>
      <c r="T66" s="348"/>
      <c r="U66" s="349"/>
      <c r="AI66" s="63" t="s">
        <v>124</v>
      </c>
    </row>
    <row r="67" spans="1:35" ht="15.95" customHeight="1">
      <c r="A67" s="312"/>
      <c r="B67" s="313"/>
      <c r="C67" s="313"/>
      <c r="D67" s="314"/>
      <c r="E67" s="36"/>
      <c r="F67" s="353"/>
      <c r="G67" s="354"/>
      <c r="H67" s="354"/>
      <c r="I67" s="354"/>
      <c r="J67" s="354"/>
      <c r="K67" s="354"/>
      <c r="L67" s="354"/>
      <c r="M67" s="354"/>
      <c r="N67" s="354"/>
      <c r="O67" s="354"/>
      <c r="P67" s="355"/>
      <c r="Q67" s="21"/>
      <c r="R67" s="312"/>
      <c r="S67" s="313"/>
      <c r="T67" s="313"/>
      <c r="U67" s="314"/>
      <c r="AI67" s="63" t="s">
        <v>125</v>
      </c>
    </row>
    <row r="68" spans="1:35" ht="15.95" customHeight="1">
      <c r="A68" s="315"/>
      <c r="B68" s="316"/>
      <c r="C68" s="316"/>
      <c r="D68" s="317"/>
      <c r="E68" s="36"/>
      <c r="F68" s="353"/>
      <c r="G68" s="354"/>
      <c r="H68" s="354"/>
      <c r="I68" s="354"/>
      <c r="J68" s="354"/>
      <c r="K68" s="354"/>
      <c r="L68" s="354"/>
      <c r="M68" s="354"/>
      <c r="N68" s="354"/>
      <c r="O68" s="354"/>
      <c r="P68" s="355"/>
      <c r="Q68" s="21"/>
      <c r="R68" s="315"/>
      <c r="S68" s="316"/>
      <c r="T68" s="316"/>
      <c r="U68" s="317"/>
      <c r="AI68" s="63" t="s">
        <v>126</v>
      </c>
    </row>
    <row r="69" spans="1:35" ht="15.95" customHeight="1">
      <c r="A69" s="315"/>
      <c r="B69" s="316"/>
      <c r="C69" s="316"/>
      <c r="D69" s="317"/>
      <c r="E69" s="36"/>
      <c r="F69" s="353"/>
      <c r="G69" s="354"/>
      <c r="H69" s="354"/>
      <c r="I69" s="354"/>
      <c r="J69" s="354"/>
      <c r="K69" s="354"/>
      <c r="L69" s="354"/>
      <c r="M69" s="354"/>
      <c r="N69" s="354"/>
      <c r="O69" s="354"/>
      <c r="P69" s="355"/>
      <c r="Q69" s="21"/>
      <c r="R69" s="315"/>
      <c r="S69" s="316"/>
      <c r="T69" s="316"/>
      <c r="U69" s="317"/>
      <c r="AI69" s="63" t="s">
        <v>127</v>
      </c>
    </row>
    <row r="70" spans="1:35" ht="15.95" customHeight="1">
      <c r="A70" s="315"/>
      <c r="B70" s="316"/>
      <c r="C70" s="316"/>
      <c r="D70" s="317"/>
      <c r="E70" s="36"/>
      <c r="F70" s="353"/>
      <c r="G70" s="354"/>
      <c r="H70" s="354"/>
      <c r="I70" s="354"/>
      <c r="J70" s="354"/>
      <c r="K70" s="354"/>
      <c r="L70" s="354"/>
      <c r="M70" s="354"/>
      <c r="N70" s="354"/>
      <c r="O70" s="354"/>
      <c r="P70" s="355"/>
      <c r="Q70" s="21"/>
      <c r="R70" s="315"/>
      <c r="S70" s="316"/>
      <c r="T70" s="316"/>
      <c r="U70" s="317"/>
      <c r="AI70" s="63" t="s">
        <v>128</v>
      </c>
    </row>
    <row r="71" spans="1:35" ht="15.95" customHeight="1">
      <c r="A71" s="315"/>
      <c r="B71" s="316"/>
      <c r="C71" s="316"/>
      <c r="D71" s="317"/>
      <c r="E71" s="36"/>
      <c r="F71" s="353"/>
      <c r="G71" s="354"/>
      <c r="H71" s="354"/>
      <c r="I71" s="354"/>
      <c r="J71" s="354"/>
      <c r="K71" s="354"/>
      <c r="L71" s="354"/>
      <c r="M71" s="354"/>
      <c r="N71" s="354"/>
      <c r="O71" s="354"/>
      <c r="P71" s="355"/>
      <c r="Q71" s="21"/>
      <c r="R71" s="315"/>
      <c r="S71" s="316"/>
      <c r="T71" s="316"/>
      <c r="U71" s="317"/>
      <c r="AI71" s="81" t="s">
        <v>129</v>
      </c>
    </row>
    <row r="72" spans="1:35" ht="15.95" customHeight="1" thickBot="1">
      <c r="A72" s="318"/>
      <c r="B72" s="319"/>
      <c r="C72" s="319"/>
      <c r="D72" s="320"/>
      <c r="E72" s="36"/>
      <c r="F72" s="353"/>
      <c r="G72" s="354"/>
      <c r="H72" s="354"/>
      <c r="I72" s="354"/>
      <c r="J72" s="354"/>
      <c r="K72" s="354"/>
      <c r="L72" s="354"/>
      <c r="M72" s="354"/>
      <c r="N72" s="354"/>
      <c r="O72" s="354"/>
      <c r="P72" s="355"/>
      <c r="Q72" s="21"/>
      <c r="R72" s="318"/>
      <c r="S72" s="319"/>
      <c r="T72" s="319"/>
      <c r="U72" s="320"/>
      <c r="AI72" s="82" t="s">
        <v>130</v>
      </c>
    </row>
    <row r="73" spans="1:35" ht="15.95" customHeight="1">
      <c r="A73" s="342" t="s">
        <v>14</v>
      </c>
      <c r="B73" s="343"/>
      <c r="C73" s="343"/>
      <c r="D73" s="262">
        <v>0</v>
      </c>
      <c r="E73" s="36"/>
      <c r="F73" s="353"/>
      <c r="G73" s="354"/>
      <c r="H73" s="354"/>
      <c r="I73" s="354"/>
      <c r="J73" s="354"/>
      <c r="K73" s="354"/>
      <c r="L73" s="354"/>
      <c r="M73" s="354"/>
      <c r="N73" s="354"/>
      <c r="O73" s="354"/>
      <c r="P73" s="355"/>
      <c r="Q73" s="21"/>
      <c r="R73" s="342" t="s">
        <v>37</v>
      </c>
      <c r="S73" s="343"/>
      <c r="T73" s="343"/>
      <c r="U73" s="262">
        <v>0</v>
      </c>
      <c r="AI73" s="82" t="s">
        <v>131</v>
      </c>
    </row>
    <row r="74" spans="1:35" ht="15.95" customHeight="1" thickBot="1">
      <c r="A74" s="344"/>
      <c r="B74" s="345"/>
      <c r="C74" s="345"/>
      <c r="D74" s="263"/>
      <c r="E74" s="36"/>
      <c r="F74" s="356"/>
      <c r="G74" s="357"/>
      <c r="H74" s="357"/>
      <c r="I74" s="357"/>
      <c r="J74" s="357"/>
      <c r="K74" s="357"/>
      <c r="L74" s="357"/>
      <c r="M74" s="357"/>
      <c r="N74" s="357"/>
      <c r="O74" s="357"/>
      <c r="P74" s="358"/>
      <c r="Q74" s="21"/>
      <c r="R74" s="344"/>
      <c r="S74" s="345"/>
      <c r="T74" s="345"/>
      <c r="U74" s="263"/>
      <c r="AI74" s="138" t="s">
        <v>263</v>
      </c>
    </row>
    <row r="75" spans="1:35" ht="15.95" customHeight="1" thickBot="1">
      <c r="A75" s="8"/>
      <c r="B75" s="5"/>
      <c r="C75" s="5"/>
      <c r="D75" s="5"/>
      <c r="E75" s="16"/>
      <c r="F75" s="16"/>
      <c r="G75" s="8"/>
      <c r="H75" s="8"/>
      <c r="I75" s="8"/>
      <c r="J75" s="6"/>
      <c r="K75" s="6"/>
      <c r="L75" s="6"/>
      <c r="M75" s="6"/>
      <c r="N75" s="6"/>
      <c r="O75" s="6"/>
      <c r="P75" s="5"/>
      <c r="Q75" s="8"/>
      <c r="R75" s="8"/>
      <c r="S75" s="5"/>
      <c r="T75" s="5"/>
      <c r="U75" s="5"/>
      <c r="AI75" s="138" t="s">
        <v>264</v>
      </c>
    </row>
    <row r="76" spans="1:35" ht="15.95" customHeight="1">
      <c r="A76" s="336">
        <v>12</v>
      </c>
      <c r="B76" s="338" t="s">
        <v>100</v>
      </c>
      <c r="C76" s="338"/>
      <c r="D76" s="339"/>
      <c r="E76" s="16"/>
      <c r="F76" s="16"/>
      <c r="G76" s="336">
        <v>11</v>
      </c>
      <c r="H76" s="338" t="s">
        <v>42</v>
      </c>
      <c r="I76" s="338"/>
      <c r="J76" s="339"/>
      <c r="K76" s="6"/>
      <c r="L76" s="336">
        <v>10</v>
      </c>
      <c r="M76" s="346" t="s">
        <v>41</v>
      </c>
      <c r="N76" s="346"/>
      <c r="O76" s="347"/>
      <c r="P76" s="23"/>
      <c r="Q76" s="336">
        <v>9</v>
      </c>
      <c r="R76" s="338" t="s">
        <v>100</v>
      </c>
      <c r="S76" s="338"/>
      <c r="T76" s="339"/>
      <c r="U76" s="23"/>
      <c r="AI76" s="138" t="s">
        <v>265</v>
      </c>
    </row>
    <row r="77" spans="1:35" ht="15.95" customHeight="1" thickBot="1">
      <c r="A77" s="337"/>
      <c r="B77" s="340"/>
      <c r="C77" s="340"/>
      <c r="D77" s="341"/>
      <c r="E77" s="16"/>
      <c r="F77" s="16"/>
      <c r="G77" s="337"/>
      <c r="H77" s="340"/>
      <c r="I77" s="340"/>
      <c r="J77" s="341"/>
      <c r="K77" s="6"/>
      <c r="L77" s="337"/>
      <c r="M77" s="348"/>
      <c r="N77" s="348"/>
      <c r="O77" s="349"/>
      <c r="P77" s="23"/>
      <c r="Q77" s="337"/>
      <c r="R77" s="340"/>
      <c r="S77" s="340"/>
      <c r="T77" s="341"/>
      <c r="U77" s="23"/>
      <c r="AI77" s="63"/>
    </row>
    <row r="78" spans="1:35" ht="15.95" customHeight="1">
      <c r="A78" s="312"/>
      <c r="B78" s="313"/>
      <c r="C78" s="313"/>
      <c r="D78" s="314"/>
      <c r="E78" s="16"/>
      <c r="F78" s="16"/>
      <c r="G78" s="312"/>
      <c r="H78" s="313"/>
      <c r="I78" s="313"/>
      <c r="J78" s="314"/>
      <c r="K78" s="6"/>
      <c r="L78" s="312"/>
      <c r="M78" s="313"/>
      <c r="N78" s="313"/>
      <c r="O78" s="314"/>
      <c r="P78" s="23"/>
      <c r="Q78" s="312"/>
      <c r="R78" s="313"/>
      <c r="S78" s="313"/>
      <c r="T78" s="314"/>
      <c r="U78" s="23"/>
      <c r="AI78" s="74"/>
    </row>
    <row r="79" spans="1:35" ht="15.95" customHeight="1">
      <c r="A79" s="315"/>
      <c r="B79" s="316"/>
      <c r="C79" s="316"/>
      <c r="D79" s="317"/>
      <c r="E79" s="16"/>
      <c r="F79" s="16"/>
      <c r="G79" s="315"/>
      <c r="H79" s="316"/>
      <c r="I79" s="316"/>
      <c r="J79" s="317"/>
      <c r="K79" s="6"/>
      <c r="L79" s="315"/>
      <c r="M79" s="316"/>
      <c r="N79" s="316"/>
      <c r="O79" s="317"/>
      <c r="P79" s="23"/>
      <c r="Q79" s="315"/>
      <c r="R79" s="316"/>
      <c r="S79" s="316"/>
      <c r="T79" s="317"/>
      <c r="U79" s="26"/>
      <c r="AI79" s="82"/>
    </row>
    <row r="80" spans="1:35" ht="15.95" customHeight="1">
      <c r="A80" s="315"/>
      <c r="B80" s="316"/>
      <c r="C80" s="316"/>
      <c r="D80" s="317"/>
      <c r="E80" s="17"/>
      <c r="F80" s="17"/>
      <c r="G80" s="315"/>
      <c r="H80" s="316"/>
      <c r="I80" s="316"/>
      <c r="J80" s="317"/>
      <c r="K80" s="6"/>
      <c r="L80" s="315"/>
      <c r="M80" s="316"/>
      <c r="N80" s="316"/>
      <c r="O80" s="317"/>
      <c r="P80" s="23"/>
      <c r="Q80" s="315"/>
      <c r="R80" s="316"/>
      <c r="S80" s="316"/>
      <c r="T80" s="317"/>
      <c r="U80" s="26"/>
    </row>
    <row r="81" spans="1:25" ht="15.95" customHeight="1">
      <c r="A81" s="315"/>
      <c r="B81" s="316"/>
      <c r="C81" s="316"/>
      <c r="D81" s="317"/>
      <c r="E81" s="17"/>
      <c r="F81" s="17"/>
      <c r="G81" s="315"/>
      <c r="H81" s="316"/>
      <c r="I81" s="316"/>
      <c r="J81" s="317"/>
      <c r="K81" s="6"/>
      <c r="L81" s="315"/>
      <c r="M81" s="316"/>
      <c r="N81" s="316"/>
      <c r="O81" s="317"/>
      <c r="P81" s="23"/>
      <c r="Q81" s="315"/>
      <c r="R81" s="316"/>
      <c r="S81" s="316"/>
      <c r="T81" s="317"/>
      <c r="U81" s="16"/>
    </row>
    <row r="82" spans="1:25" ht="15.95" customHeight="1">
      <c r="A82" s="315"/>
      <c r="B82" s="316"/>
      <c r="C82" s="316"/>
      <c r="D82" s="317"/>
      <c r="E82" s="17"/>
      <c r="F82" s="17"/>
      <c r="G82" s="315"/>
      <c r="H82" s="316"/>
      <c r="I82" s="316"/>
      <c r="J82" s="317"/>
      <c r="K82" s="6"/>
      <c r="L82" s="315"/>
      <c r="M82" s="316"/>
      <c r="N82" s="316"/>
      <c r="O82" s="317"/>
      <c r="P82" s="23"/>
      <c r="Q82" s="315"/>
      <c r="R82" s="316"/>
      <c r="S82" s="316"/>
      <c r="T82" s="317"/>
      <c r="U82" s="16"/>
    </row>
    <row r="83" spans="1:25" ht="15.95" customHeight="1" thickBot="1">
      <c r="A83" s="318"/>
      <c r="B83" s="319"/>
      <c r="C83" s="319"/>
      <c r="D83" s="320"/>
      <c r="E83" s="17"/>
      <c r="F83" s="17"/>
      <c r="G83" s="318"/>
      <c r="H83" s="319"/>
      <c r="I83" s="319"/>
      <c r="J83" s="320"/>
      <c r="K83" s="5"/>
      <c r="L83" s="318"/>
      <c r="M83" s="319"/>
      <c r="N83" s="319"/>
      <c r="O83" s="320"/>
      <c r="P83" s="23"/>
      <c r="Q83" s="318"/>
      <c r="R83" s="319"/>
      <c r="S83" s="319"/>
      <c r="T83" s="320"/>
      <c r="U83" s="16"/>
    </row>
    <row r="84" spans="1:25" ht="15" customHeight="1">
      <c r="A84" s="342" t="s">
        <v>233</v>
      </c>
      <c r="B84" s="343"/>
      <c r="C84" s="343"/>
      <c r="D84" s="262">
        <v>0</v>
      </c>
      <c r="E84" s="17"/>
      <c r="F84" s="17"/>
      <c r="G84" s="342" t="s">
        <v>44</v>
      </c>
      <c r="H84" s="343"/>
      <c r="I84" s="343"/>
      <c r="J84" s="262">
        <v>0</v>
      </c>
      <c r="K84" s="5"/>
      <c r="L84" s="342" t="s">
        <v>232</v>
      </c>
      <c r="M84" s="343"/>
      <c r="N84" s="343"/>
      <c r="O84" s="262">
        <v>0</v>
      </c>
      <c r="P84" s="17"/>
      <c r="Q84" s="342"/>
      <c r="R84" s="343"/>
      <c r="S84" s="343"/>
      <c r="T84" s="262">
        <v>0</v>
      </c>
      <c r="U84" s="16"/>
    </row>
    <row r="85" spans="1:25" ht="15.75" customHeight="1" thickBot="1">
      <c r="A85" s="344"/>
      <c r="B85" s="345"/>
      <c r="C85" s="345"/>
      <c r="D85" s="263"/>
      <c r="E85" s="17"/>
      <c r="F85" s="15"/>
      <c r="G85" s="344"/>
      <c r="H85" s="345"/>
      <c r="I85" s="345"/>
      <c r="J85" s="263"/>
      <c r="K85" s="5"/>
      <c r="L85" s="344"/>
      <c r="M85" s="345"/>
      <c r="N85" s="345"/>
      <c r="O85" s="263"/>
      <c r="P85" s="17"/>
      <c r="Q85" s="344"/>
      <c r="R85" s="345"/>
      <c r="S85" s="345"/>
      <c r="T85" s="263"/>
      <c r="U85" s="16"/>
    </row>
    <row r="86" spans="1:25" ht="15.75" thickBot="1">
      <c r="A86" s="31"/>
      <c r="B86" s="31"/>
      <c r="C86" s="31"/>
      <c r="D86" s="15"/>
      <c r="E86" s="17"/>
      <c r="F86" s="15"/>
      <c r="G86" s="31"/>
      <c r="H86" s="24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33"/>
      <c r="Y86" s="33"/>
    </row>
    <row r="87" spans="1:25" ht="15.75" customHeight="1">
      <c r="A87" s="387" t="s">
        <v>224</v>
      </c>
      <c r="B87" s="388"/>
      <c r="C87" s="388"/>
      <c r="D87" s="388"/>
      <c r="E87" s="389"/>
      <c r="F87" s="5"/>
      <c r="G87" s="34"/>
      <c r="H87" s="300" t="s">
        <v>96</v>
      </c>
      <c r="I87" s="301"/>
      <c r="J87" s="301"/>
      <c r="K87" s="301"/>
      <c r="L87" s="301"/>
      <c r="M87" s="301"/>
      <c r="N87" s="302"/>
      <c r="O87" s="24"/>
      <c r="P87" s="24"/>
      <c r="Q87" s="378" t="s">
        <v>223</v>
      </c>
      <c r="R87" s="379"/>
      <c r="S87" s="379"/>
      <c r="T87" s="379"/>
      <c r="U87" s="380"/>
      <c r="V87" s="24"/>
      <c r="W87" s="24"/>
      <c r="X87" s="30"/>
      <c r="Y87" s="30"/>
    </row>
    <row r="88" spans="1:25" ht="15" customHeight="1">
      <c r="A88" s="390"/>
      <c r="B88" s="391"/>
      <c r="C88" s="391"/>
      <c r="D88" s="391"/>
      <c r="E88" s="392"/>
      <c r="F88" s="5"/>
      <c r="G88" s="34"/>
      <c r="H88" s="396"/>
      <c r="I88" s="397"/>
      <c r="J88" s="397"/>
      <c r="K88" s="397"/>
      <c r="L88" s="397"/>
      <c r="M88" s="397"/>
      <c r="N88" s="398"/>
      <c r="O88" s="24"/>
      <c r="P88" s="24"/>
      <c r="Q88" s="381"/>
      <c r="R88" s="382"/>
      <c r="S88" s="382"/>
      <c r="T88" s="382"/>
      <c r="U88" s="383"/>
      <c r="V88" s="24"/>
      <c r="W88" s="24"/>
      <c r="X88" s="30"/>
      <c r="Y88" s="30"/>
    </row>
    <row r="89" spans="1:25" ht="15" customHeight="1">
      <c r="A89" s="390"/>
      <c r="B89" s="391"/>
      <c r="C89" s="391"/>
      <c r="D89" s="391"/>
      <c r="E89" s="392"/>
      <c r="F89" s="5"/>
      <c r="G89" s="34"/>
      <c r="H89" s="306" t="s">
        <v>124</v>
      </c>
      <c r="I89" s="307"/>
      <c r="J89" s="307"/>
      <c r="K89" s="307"/>
      <c r="L89" s="307"/>
      <c r="M89" s="307"/>
      <c r="N89" s="308"/>
      <c r="O89" s="24"/>
      <c r="P89" s="24"/>
      <c r="Q89" s="381"/>
      <c r="R89" s="382"/>
      <c r="S89" s="382"/>
      <c r="T89" s="382"/>
      <c r="U89" s="383"/>
      <c r="V89" s="24"/>
      <c r="W89" s="24"/>
      <c r="X89" s="30"/>
      <c r="Y89" s="30"/>
    </row>
    <row r="90" spans="1:25" ht="15" customHeight="1">
      <c r="A90" s="390"/>
      <c r="B90" s="391"/>
      <c r="C90" s="391"/>
      <c r="D90" s="391"/>
      <c r="E90" s="392"/>
      <c r="F90" s="5"/>
      <c r="G90" s="34"/>
      <c r="H90" s="306"/>
      <c r="I90" s="307"/>
      <c r="J90" s="307"/>
      <c r="K90" s="307"/>
      <c r="L90" s="307"/>
      <c r="M90" s="307"/>
      <c r="N90" s="308"/>
      <c r="O90" s="24"/>
      <c r="P90" s="24"/>
      <c r="Q90" s="381"/>
      <c r="R90" s="382"/>
      <c r="S90" s="382"/>
      <c r="T90" s="382"/>
      <c r="U90" s="383"/>
      <c r="V90" s="24"/>
      <c r="W90" s="24"/>
      <c r="X90" s="30"/>
      <c r="Y90" s="30"/>
    </row>
    <row r="91" spans="1:25" ht="15" customHeight="1">
      <c r="A91" s="390"/>
      <c r="B91" s="391"/>
      <c r="C91" s="391"/>
      <c r="D91" s="391"/>
      <c r="E91" s="392"/>
      <c r="F91" s="5"/>
      <c r="G91" s="34"/>
      <c r="H91" s="306"/>
      <c r="I91" s="307"/>
      <c r="J91" s="307"/>
      <c r="K91" s="307"/>
      <c r="L91" s="307"/>
      <c r="M91" s="307"/>
      <c r="N91" s="308"/>
      <c r="O91" s="24"/>
      <c r="P91" s="24"/>
      <c r="Q91" s="381"/>
      <c r="R91" s="382"/>
      <c r="S91" s="382"/>
      <c r="T91" s="382"/>
      <c r="U91" s="383"/>
      <c r="V91" s="24"/>
      <c r="W91" s="24"/>
      <c r="X91" s="30"/>
      <c r="Y91" s="30"/>
    </row>
    <row r="92" spans="1:25" ht="15" customHeight="1" thickBot="1">
      <c r="A92" s="393"/>
      <c r="B92" s="394"/>
      <c r="C92" s="394"/>
      <c r="D92" s="394"/>
      <c r="E92" s="395"/>
      <c r="F92" s="53"/>
      <c r="G92" s="34"/>
      <c r="H92" s="309"/>
      <c r="I92" s="310"/>
      <c r="J92" s="310"/>
      <c r="K92" s="310"/>
      <c r="L92" s="310"/>
      <c r="M92" s="310"/>
      <c r="N92" s="311"/>
      <c r="O92" s="24"/>
      <c r="P92" s="24"/>
      <c r="Q92" s="384"/>
      <c r="R92" s="385"/>
      <c r="S92" s="385"/>
      <c r="T92" s="385"/>
      <c r="U92" s="386"/>
      <c r="V92" s="24"/>
      <c r="W92" s="24"/>
      <c r="X92" s="30"/>
      <c r="Y92" s="30"/>
    </row>
    <row r="93" spans="1:25" ht="15.75" customHeight="1">
      <c r="A93" s="34"/>
      <c r="B93" s="34"/>
      <c r="C93" s="34"/>
      <c r="D93" s="34"/>
      <c r="E93" s="34"/>
      <c r="F93" s="34"/>
      <c r="G93" s="34"/>
      <c r="H93" s="24"/>
      <c r="I93" s="24"/>
      <c r="J93" s="24"/>
      <c r="K93" s="24"/>
      <c r="L93" s="24"/>
      <c r="M93" s="24"/>
      <c r="N93" s="24"/>
      <c r="O93" s="24"/>
      <c r="P93" s="24"/>
      <c r="Q93" s="24"/>
      <c r="R93" s="24"/>
      <c r="S93" s="24"/>
      <c r="T93" s="24"/>
      <c r="U93" s="24"/>
      <c r="V93" s="24"/>
      <c r="W93" s="24"/>
      <c r="X93" s="30"/>
      <c r="Y93" s="30"/>
    </row>
    <row r="94" spans="1:25" ht="15" customHeight="1">
      <c r="A94" s="34"/>
      <c r="B94" s="34"/>
      <c r="C94" s="34"/>
      <c r="D94" s="34"/>
      <c r="E94" s="34"/>
      <c r="F94" s="34"/>
      <c r="G94" s="34"/>
      <c r="H94" s="24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30"/>
      <c r="Y94" s="30"/>
    </row>
    <row r="95" spans="1:25" ht="15.75" customHeight="1">
      <c r="A95" s="34"/>
      <c r="B95" s="34"/>
      <c r="C95" s="34"/>
      <c r="D95" s="34"/>
      <c r="E95" s="34"/>
      <c r="F95" s="34"/>
      <c r="G95" s="34"/>
      <c r="H95" s="24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33"/>
      <c r="Y95" s="33"/>
    </row>
    <row r="96" spans="1:25" ht="15" customHeight="1">
      <c r="A96" s="34"/>
      <c r="B96" s="34"/>
      <c r="C96" s="34"/>
      <c r="D96" s="34"/>
      <c r="E96" s="34"/>
      <c r="F96" s="34"/>
      <c r="G96" s="34"/>
      <c r="H96" s="34"/>
      <c r="I96" s="34"/>
      <c r="J96" s="34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X96" s="33"/>
      <c r="Y96" s="33"/>
    </row>
    <row r="97" spans="24:25">
      <c r="X97" s="33"/>
      <c r="Y97" s="33"/>
    </row>
  </sheetData>
  <sheetProtection algorithmName="SHA-512" hashValue="lmZhSNouqeACPwqpXh2khqcuraONX2KSV9D1mPNqydwGr99HAMZfTkDehknpzNTuYV8gn0bDB0D3qZ+HOSdyTg==" saltValue="BR4N/Tn0u6/WogvqMvEmyA==" spinCount="100000" sheet="1" formatCells="0" formatColumns="0" formatRows="0" insertColumns="0" insertRows="0" insertHyperlinks="0" deleteColumns="0" deleteRows="0" sort="0" autoFilter="0" pivotTables="0"/>
  <mergeCells count="113">
    <mergeCell ref="Q87:U92"/>
    <mergeCell ref="A87:E92"/>
    <mergeCell ref="H87:N88"/>
    <mergeCell ref="H89:N92"/>
    <mergeCell ref="A1:D4"/>
    <mergeCell ref="E1:R4"/>
    <mergeCell ref="S1:S2"/>
    <mergeCell ref="T1:U2"/>
    <mergeCell ref="S3:S4"/>
    <mergeCell ref="T3:U4"/>
    <mergeCell ref="S5:T6"/>
    <mergeCell ref="U5:U6"/>
    <mergeCell ref="A10:A11"/>
    <mergeCell ref="B10:D11"/>
    <mergeCell ref="G10:G11"/>
    <mergeCell ref="H10:J11"/>
    <mergeCell ref="L10:L11"/>
    <mergeCell ref="M10:O11"/>
    <mergeCell ref="R10:R11"/>
    <mergeCell ref="S10:U11"/>
    <mergeCell ref="A5:C6"/>
    <mergeCell ref="D5:F6"/>
    <mergeCell ref="G5:I6"/>
    <mergeCell ref="J5:L6"/>
    <mergeCell ref="M5:O6"/>
    <mergeCell ref="P5:R6"/>
    <mergeCell ref="A12:D17"/>
    <mergeCell ref="G12:J17"/>
    <mergeCell ref="L12:O17"/>
    <mergeCell ref="R12:U17"/>
    <mergeCell ref="A18:C19"/>
    <mergeCell ref="D18:D19"/>
    <mergeCell ref="G18:I19"/>
    <mergeCell ref="J18:J19"/>
    <mergeCell ref="L18:N19"/>
    <mergeCell ref="O18:O19"/>
    <mergeCell ref="R18:T19"/>
    <mergeCell ref="U18:U19"/>
    <mergeCell ref="C8:F8"/>
    <mergeCell ref="J8:M8"/>
    <mergeCell ref="Q8:T8"/>
    <mergeCell ref="A21:A22"/>
    <mergeCell ref="B21:D22"/>
    <mergeCell ref="R21:R22"/>
    <mergeCell ref="S21:U22"/>
    <mergeCell ref="F22:P47"/>
    <mergeCell ref="A23:D28"/>
    <mergeCell ref="R23:U28"/>
    <mergeCell ref="A29:C30"/>
    <mergeCell ref="A34:D39"/>
    <mergeCell ref="R34:U39"/>
    <mergeCell ref="A40:C41"/>
    <mergeCell ref="D40:D41"/>
    <mergeCell ref="R40:T41"/>
    <mergeCell ref="U40:U41"/>
    <mergeCell ref="D29:D30"/>
    <mergeCell ref="R29:T30"/>
    <mergeCell ref="U29:U30"/>
    <mergeCell ref="A32:A33"/>
    <mergeCell ref="B32:D33"/>
    <mergeCell ref="R32:R33"/>
    <mergeCell ref="S32:U33"/>
    <mergeCell ref="A43:A44"/>
    <mergeCell ref="B43:D44"/>
    <mergeCell ref="R43:R44"/>
    <mergeCell ref="S43:U44"/>
    <mergeCell ref="A45:D50"/>
    <mergeCell ref="R45:U50"/>
    <mergeCell ref="A51:C52"/>
    <mergeCell ref="D51:D52"/>
    <mergeCell ref="R51:T52"/>
    <mergeCell ref="A67:D72"/>
    <mergeCell ref="R67:U72"/>
    <mergeCell ref="A73:C74"/>
    <mergeCell ref="D73:D74"/>
    <mergeCell ref="R73:T74"/>
    <mergeCell ref="U73:U74"/>
    <mergeCell ref="F49:P74"/>
    <mergeCell ref="A62:C63"/>
    <mergeCell ref="D62:D63"/>
    <mergeCell ref="R62:T63"/>
    <mergeCell ref="U62:U63"/>
    <mergeCell ref="A65:A66"/>
    <mergeCell ref="B65:D66"/>
    <mergeCell ref="R65:R66"/>
    <mergeCell ref="S65:U66"/>
    <mergeCell ref="U51:U52"/>
    <mergeCell ref="A54:A55"/>
    <mergeCell ref="B54:D55"/>
    <mergeCell ref="R54:R55"/>
    <mergeCell ref="S54:U55"/>
    <mergeCell ref="A56:D61"/>
    <mergeCell ref="R56:U61"/>
    <mergeCell ref="Q84:S85"/>
    <mergeCell ref="T84:T85"/>
    <mergeCell ref="A84:C85"/>
    <mergeCell ref="D84:D85"/>
    <mergeCell ref="G84:I85"/>
    <mergeCell ref="J84:J85"/>
    <mergeCell ref="L84:N85"/>
    <mergeCell ref="O84:O85"/>
    <mergeCell ref="Q76:Q77"/>
    <mergeCell ref="R76:T77"/>
    <mergeCell ref="A78:D83"/>
    <mergeCell ref="G78:J83"/>
    <mergeCell ref="L78:O83"/>
    <mergeCell ref="Q78:T83"/>
    <mergeCell ref="A76:A77"/>
    <mergeCell ref="B76:D77"/>
    <mergeCell ref="G76:G77"/>
    <mergeCell ref="H76:J77"/>
    <mergeCell ref="L76:L77"/>
    <mergeCell ref="M76:O77"/>
  </mergeCells>
  <conditionalFormatting sqref="D18">
    <cfRule type="cellIs" dxfId="489" priority="315" operator="equal">
      <formula>"TR"</formula>
    </cfRule>
    <cfRule type="cellIs" dxfId="488" priority="316" operator="equal">
      <formula>"R"</formula>
    </cfRule>
    <cfRule type="cellIs" dxfId="487" priority="317" operator="equal">
      <formula>"F"</formula>
    </cfRule>
    <cfRule type="cellIs" dxfId="486" priority="318" operator="equal">
      <formula>"S"</formula>
    </cfRule>
    <cfRule type="cellIs" dxfId="485" priority="319" operator="equal">
      <formula>"M"</formula>
    </cfRule>
    <cfRule type="cellIs" dxfId="484" priority="320" operator="equal">
      <formula>"OK"</formula>
    </cfRule>
  </conditionalFormatting>
  <conditionalFormatting sqref="D18:D19">
    <cfRule type="cellIs" dxfId="483" priority="311" operator="equal">
      <formula>"3S+"</formula>
    </cfRule>
    <cfRule type="cellIs" dxfId="482" priority="312" operator="equal">
      <formula>"2S"</formula>
    </cfRule>
    <cfRule type="cellIs" dxfId="481" priority="313" operator="equal">
      <formula>"3F+"</formula>
    </cfRule>
    <cfRule type="cellIs" dxfId="480" priority="314" operator="equal">
      <formula>"2F"</formula>
    </cfRule>
  </conditionalFormatting>
  <conditionalFormatting sqref="J18">
    <cfRule type="cellIs" dxfId="479" priority="305" operator="equal">
      <formula>"TR"</formula>
    </cfRule>
    <cfRule type="cellIs" dxfId="478" priority="306" operator="equal">
      <formula>"R"</formula>
    </cfRule>
    <cfRule type="cellIs" dxfId="477" priority="307" operator="equal">
      <formula>"F"</formula>
    </cfRule>
    <cfRule type="cellIs" dxfId="476" priority="308" operator="equal">
      <formula>"S"</formula>
    </cfRule>
    <cfRule type="cellIs" dxfId="475" priority="309" operator="equal">
      <formula>"M"</formula>
    </cfRule>
    <cfRule type="cellIs" dxfId="474" priority="310" operator="equal">
      <formula>"OK"</formula>
    </cfRule>
  </conditionalFormatting>
  <conditionalFormatting sqref="J18:J19">
    <cfRule type="cellIs" dxfId="473" priority="301" operator="equal">
      <formula>"3S+"</formula>
    </cfRule>
    <cfRule type="cellIs" dxfId="472" priority="302" operator="equal">
      <formula>"2S"</formula>
    </cfRule>
    <cfRule type="cellIs" dxfId="471" priority="303" operator="equal">
      <formula>"3F+"</formula>
    </cfRule>
    <cfRule type="cellIs" dxfId="470" priority="304" operator="equal">
      <formula>"2F"</formula>
    </cfRule>
  </conditionalFormatting>
  <conditionalFormatting sqref="U18">
    <cfRule type="cellIs" dxfId="469" priority="285" operator="equal">
      <formula>"TR"</formula>
    </cfRule>
    <cfRule type="cellIs" dxfId="468" priority="286" operator="equal">
      <formula>"R"</formula>
    </cfRule>
    <cfRule type="cellIs" dxfId="467" priority="287" operator="equal">
      <formula>"F"</formula>
    </cfRule>
    <cfRule type="cellIs" dxfId="466" priority="288" operator="equal">
      <formula>"S"</formula>
    </cfRule>
    <cfRule type="cellIs" dxfId="465" priority="289" operator="equal">
      <formula>"M"</formula>
    </cfRule>
    <cfRule type="cellIs" dxfId="464" priority="290" operator="equal">
      <formula>"OK"</formula>
    </cfRule>
  </conditionalFormatting>
  <conditionalFormatting sqref="U18:U19">
    <cfRule type="cellIs" dxfId="463" priority="281" operator="equal">
      <formula>"3S+"</formula>
    </cfRule>
    <cfRule type="cellIs" dxfId="462" priority="282" operator="equal">
      <formula>"2S"</formula>
    </cfRule>
    <cfRule type="cellIs" dxfId="461" priority="283" operator="equal">
      <formula>"3F+"</formula>
    </cfRule>
    <cfRule type="cellIs" dxfId="460" priority="284" operator="equal">
      <formula>"2F"</formula>
    </cfRule>
  </conditionalFormatting>
  <conditionalFormatting sqref="U29">
    <cfRule type="cellIs" dxfId="459" priority="275" operator="equal">
      <formula>"TR"</formula>
    </cfRule>
    <cfRule type="cellIs" dxfId="458" priority="276" operator="equal">
      <formula>"R"</formula>
    </cfRule>
    <cfRule type="cellIs" dxfId="457" priority="277" operator="equal">
      <formula>"F"</formula>
    </cfRule>
    <cfRule type="cellIs" dxfId="456" priority="278" operator="equal">
      <formula>"S"</formula>
    </cfRule>
    <cfRule type="cellIs" dxfId="455" priority="279" operator="equal">
      <formula>"M"</formula>
    </cfRule>
    <cfRule type="cellIs" dxfId="454" priority="280" operator="equal">
      <formula>"OK"</formula>
    </cfRule>
  </conditionalFormatting>
  <conditionalFormatting sqref="U29:U30">
    <cfRule type="cellIs" dxfId="453" priority="271" operator="equal">
      <formula>"3S+"</formula>
    </cfRule>
    <cfRule type="cellIs" dxfId="452" priority="272" operator="equal">
      <formula>"2S"</formula>
    </cfRule>
    <cfRule type="cellIs" dxfId="451" priority="273" operator="equal">
      <formula>"3F+"</formula>
    </cfRule>
    <cfRule type="cellIs" dxfId="450" priority="274" operator="equal">
      <formula>"2F"</formula>
    </cfRule>
  </conditionalFormatting>
  <conditionalFormatting sqref="O18">
    <cfRule type="cellIs" dxfId="449" priority="125" operator="equal">
      <formula>"TR"</formula>
    </cfRule>
    <cfRule type="cellIs" dxfId="448" priority="126" operator="equal">
      <formula>"R"</formula>
    </cfRule>
    <cfRule type="cellIs" dxfId="447" priority="127" operator="equal">
      <formula>"F"</formula>
    </cfRule>
    <cfRule type="cellIs" dxfId="446" priority="128" operator="equal">
      <formula>"S"</formula>
    </cfRule>
    <cfRule type="cellIs" dxfId="445" priority="129" operator="equal">
      <formula>"M"</formula>
    </cfRule>
    <cfRule type="cellIs" dxfId="444" priority="130" operator="equal">
      <formula>"OK"</formula>
    </cfRule>
  </conditionalFormatting>
  <conditionalFormatting sqref="O18:O19">
    <cfRule type="cellIs" dxfId="443" priority="121" operator="equal">
      <formula>"3S+"</formula>
    </cfRule>
    <cfRule type="cellIs" dxfId="442" priority="122" operator="equal">
      <formula>"2S"</formula>
    </cfRule>
    <cfRule type="cellIs" dxfId="441" priority="123" operator="equal">
      <formula>"3F+"</formula>
    </cfRule>
    <cfRule type="cellIs" dxfId="440" priority="124" operator="equal">
      <formula>"2F"</formula>
    </cfRule>
  </conditionalFormatting>
  <conditionalFormatting sqref="U40">
    <cfRule type="cellIs" dxfId="439" priority="115" operator="equal">
      <formula>"TR"</formula>
    </cfRule>
    <cfRule type="cellIs" dxfId="438" priority="116" operator="equal">
      <formula>"R"</formula>
    </cfRule>
    <cfRule type="cellIs" dxfId="437" priority="117" operator="equal">
      <formula>"F"</formula>
    </cfRule>
    <cfRule type="cellIs" dxfId="436" priority="118" operator="equal">
      <formula>"S"</formula>
    </cfRule>
    <cfRule type="cellIs" dxfId="435" priority="119" operator="equal">
      <formula>"M"</formula>
    </cfRule>
    <cfRule type="cellIs" dxfId="434" priority="120" operator="equal">
      <formula>"OK"</formula>
    </cfRule>
  </conditionalFormatting>
  <conditionalFormatting sqref="U40:U41">
    <cfRule type="cellIs" dxfId="433" priority="111" operator="equal">
      <formula>"3S+"</formula>
    </cfRule>
    <cfRule type="cellIs" dxfId="432" priority="112" operator="equal">
      <formula>"2S"</formula>
    </cfRule>
    <cfRule type="cellIs" dxfId="431" priority="113" operator="equal">
      <formula>"3F+"</formula>
    </cfRule>
    <cfRule type="cellIs" dxfId="430" priority="114" operator="equal">
      <formula>"2F"</formula>
    </cfRule>
  </conditionalFormatting>
  <conditionalFormatting sqref="O84">
    <cfRule type="cellIs" dxfId="429" priority="95" operator="equal">
      <formula>"TR"</formula>
    </cfRule>
    <cfRule type="cellIs" dxfId="428" priority="96" operator="equal">
      <formula>"R"</formula>
    </cfRule>
    <cfRule type="cellIs" dxfId="427" priority="97" operator="equal">
      <formula>"F"</formula>
    </cfRule>
    <cfRule type="cellIs" dxfId="426" priority="98" operator="equal">
      <formula>"S"</formula>
    </cfRule>
    <cfRule type="cellIs" dxfId="425" priority="99" operator="equal">
      <formula>"M"</formula>
    </cfRule>
    <cfRule type="cellIs" dxfId="424" priority="100" operator="equal">
      <formula>"OK"</formula>
    </cfRule>
  </conditionalFormatting>
  <conditionalFormatting sqref="O84:O85">
    <cfRule type="cellIs" dxfId="423" priority="91" operator="equal">
      <formula>"3S+"</formula>
    </cfRule>
    <cfRule type="cellIs" dxfId="422" priority="92" operator="equal">
      <formula>"2S"</formula>
    </cfRule>
    <cfRule type="cellIs" dxfId="421" priority="93" operator="equal">
      <formula>"3F+"</formula>
    </cfRule>
    <cfRule type="cellIs" dxfId="420" priority="94" operator="equal">
      <formula>"2F"</formula>
    </cfRule>
  </conditionalFormatting>
  <conditionalFormatting sqref="D51">
    <cfRule type="cellIs" dxfId="419" priority="165" operator="equal">
      <formula>"TR"</formula>
    </cfRule>
    <cfRule type="cellIs" dxfId="418" priority="166" operator="equal">
      <formula>"R"</formula>
    </cfRule>
    <cfRule type="cellIs" dxfId="417" priority="167" operator="equal">
      <formula>"F"</formula>
    </cfRule>
    <cfRule type="cellIs" dxfId="416" priority="168" operator="equal">
      <formula>"S"</formula>
    </cfRule>
    <cfRule type="cellIs" dxfId="415" priority="169" operator="equal">
      <formula>"M"</formula>
    </cfRule>
    <cfRule type="cellIs" dxfId="414" priority="170" operator="equal">
      <formula>"OK"</formula>
    </cfRule>
  </conditionalFormatting>
  <conditionalFormatting sqref="D51:D52">
    <cfRule type="cellIs" dxfId="413" priority="161" operator="equal">
      <formula>"3S+"</formula>
    </cfRule>
    <cfRule type="cellIs" dxfId="412" priority="162" operator="equal">
      <formula>"2S"</formula>
    </cfRule>
    <cfRule type="cellIs" dxfId="411" priority="163" operator="equal">
      <formula>"3F+"</formula>
    </cfRule>
    <cfRule type="cellIs" dxfId="410" priority="164" operator="equal">
      <formula>"2F"</formula>
    </cfRule>
  </conditionalFormatting>
  <conditionalFormatting sqref="D62">
    <cfRule type="cellIs" dxfId="409" priority="75" operator="equal">
      <formula>"TR"</formula>
    </cfRule>
    <cfRule type="cellIs" dxfId="408" priority="76" operator="equal">
      <formula>"R"</formula>
    </cfRule>
    <cfRule type="cellIs" dxfId="407" priority="77" operator="equal">
      <formula>"F"</formula>
    </cfRule>
    <cfRule type="cellIs" dxfId="406" priority="78" operator="equal">
      <formula>"S"</formula>
    </cfRule>
    <cfRule type="cellIs" dxfId="405" priority="79" operator="equal">
      <formula>"M"</formula>
    </cfRule>
    <cfRule type="cellIs" dxfId="404" priority="80" operator="equal">
      <formula>"OK"</formula>
    </cfRule>
  </conditionalFormatting>
  <conditionalFormatting sqref="D62:D63">
    <cfRule type="cellIs" dxfId="403" priority="71" operator="equal">
      <formula>"3S+"</formula>
    </cfRule>
    <cfRule type="cellIs" dxfId="402" priority="72" operator="equal">
      <formula>"2S"</formula>
    </cfRule>
    <cfRule type="cellIs" dxfId="401" priority="73" operator="equal">
      <formula>"3F+"</formula>
    </cfRule>
    <cfRule type="cellIs" dxfId="400" priority="74" operator="equal">
      <formula>"2F"</formula>
    </cfRule>
  </conditionalFormatting>
  <conditionalFormatting sqref="D40">
    <cfRule type="cellIs" dxfId="399" priority="5" operator="equal">
      <formula>"TR"</formula>
    </cfRule>
    <cfRule type="cellIs" dxfId="398" priority="6" operator="equal">
      <formula>"R"</formula>
    </cfRule>
    <cfRule type="cellIs" dxfId="397" priority="7" operator="equal">
      <formula>"F"</formula>
    </cfRule>
    <cfRule type="cellIs" dxfId="396" priority="8" operator="equal">
      <formula>"S"</formula>
    </cfRule>
    <cfRule type="cellIs" dxfId="395" priority="9" operator="equal">
      <formula>"M"</formula>
    </cfRule>
    <cfRule type="cellIs" dxfId="394" priority="10" operator="equal">
      <formula>"OK"</formula>
    </cfRule>
  </conditionalFormatting>
  <conditionalFormatting sqref="D40:D41">
    <cfRule type="cellIs" dxfId="393" priority="1" operator="equal">
      <formula>"3S+"</formula>
    </cfRule>
    <cfRule type="cellIs" dxfId="392" priority="2" operator="equal">
      <formula>"2S"</formula>
    </cfRule>
    <cfRule type="cellIs" dxfId="391" priority="3" operator="equal">
      <formula>"3F+"</formula>
    </cfRule>
    <cfRule type="cellIs" dxfId="390" priority="4" operator="equal">
      <formula>"2F"</formula>
    </cfRule>
  </conditionalFormatting>
  <conditionalFormatting sqref="U73">
    <cfRule type="cellIs" dxfId="389" priority="105" operator="equal">
      <formula>"TR"</formula>
    </cfRule>
    <cfRule type="cellIs" dxfId="388" priority="106" operator="equal">
      <formula>"R"</formula>
    </cfRule>
    <cfRule type="cellIs" dxfId="387" priority="107" operator="equal">
      <formula>"F"</formula>
    </cfRule>
    <cfRule type="cellIs" dxfId="386" priority="108" operator="equal">
      <formula>"S"</formula>
    </cfRule>
    <cfRule type="cellIs" dxfId="385" priority="109" operator="equal">
      <formula>"M"</formula>
    </cfRule>
    <cfRule type="cellIs" dxfId="384" priority="110" operator="equal">
      <formula>"OK"</formula>
    </cfRule>
  </conditionalFormatting>
  <conditionalFormatting sqref="U73:U74">
    <cfRule type="cellIs" dxfId="383" priority="101" operator="equal">
      <formula>"3S+"</formula>
    </cfRule>
    <cfRule type="cellIs" dxfId="382" priority="102" operator="equal">
      <formula>"2S"</formula>
    </cfRule>
    <cfRule type="cellIs" dxfId="381" priority="103" operator="equal">
      <formula>"3F+"</formula>
    </cfRule>
    <cfRule type="cellIs" dxfId="380" priority="104" operator="equal">
      <formula>"2F"</formula>
    </cfRule>
  </conditionalFormatting>
  <conditionalFormatting sqref="D73">
    <cfRule type="cellIs" dxfId="379" priority="85" operator="equal">
      <formula>"TR"</formula>
    </cfRule>
    <cfRule type="cellIs" dxfId="378" priority="86" operator="equal">
      <formula>"R"</formula>
    </cfRule>
    <cfRule type="cellIs" dxfId="377" priority="87" operator="equal">
      <formula>"F"</formula>
    </cfRule>
    <cfRule type="cellIs" dxfId="376" priority="88" operator="equal">
      <formula>"S"</formula>
    </cfRule>
    <cfRule type="cellIs" dxfId="375" priority="89" operator="equal">
      <formula>"M"</formula>
    </cfRule>
    <cfRule type="cellIs" dxfId="374" priority="90" operator="equal">
      <formula>"OK"</formula>
    </cfRule>
  </conditionalFormatting>
  <conditionalFormatting sqref="D73:D74">
    <cfRule type="cellIs" dxfId="373" priority="81" operator="equal">
      <formula>"3S+"</formula>
    </cfRule>
    <cfRule type="cellIs" dxfId="372" priority="82" operator="equal">
      <formula>"2S"</formula>
    </cfRule>
    <cfRule type="cellIs" dxfId="371" priority="83" operator="equal">
      <formula>"3F+"</formula>
    </cfRule>
    <cfRule type="cellIs" dxfId="370" priority="84" operator="equal">
      <formula>"2F"</formula>
    </cfRule>
  </conditionalFormatting>
  <conditionalFormatting sqref="D29">
    <cfRule type="cellIs" dxfId="369" priority="65" operator="equal">
      <formula>"TR"</formula>
    </cfRule>
    <cfRule type="cellIs" dxfId="368" priority="66" operator="equal">
      <formula>"R"</formula>
    </cfRule>
    <cfRule type="cellIs" dxfId="367" priority="67" operator="equal">
      <formula>"F"</formula>
    </cfRule>
    <cfRule type="cellIs" dxfId="366" priority="68" operator="equal">
      <formula>"S"</formula>
    </cfRule>
    <cfRule type="cellIs" dxfId="365" priority="69" operator="equal">
      <formula>"M"</formula>
    </cfRule>
    <cfRule type="cellIs" dxfId="364" priority="70" operator="equal">
      <formula>"OK"</formula>
    </cfRule>
  </conditionalFormatting>
  <conditionalFormatting sqref="D29:D30">
    <cfRule type="cellIs" dxfId="363" priority="61" operator="equal">
      <formula>"3S+"</formula>
    </cfRule>
    <cfRule type="cellIs" dxfId="362" priority="62" operator="equal">
      <formula>"2S"</formula>
    </cfRule>
    <cfRule type="cellIs" dxfId="361" priority="63" operator="equal">
      <formula>"3F+"</formula>
    </cfRule>
    <cfRule type="cellIs" dxfId="360" priority="64" operator="equal">
      <formula>"2F"</formula>
    </cfRule>
  </conditionalFormatting>
  <conditionalFormatting sqref="U51">
    <cfRule type="cellIs" dxfId="359" priority="55" operator="equal">
      <formula>"TR"</formula>
    </cfRule>
    <cfRule type="cellIs" dxfId="358" priority="56" operator="equal">
      <formula>"R"</formula>
    </cfRule>
    <cfRule type="cellIs" dxfId="357" priority="57" operator="equal">
      <formula>"F"</formula>
    </cfRule>
    <cfRule type="cellIs" dxfId="356" priority="58" operator="equal">
      <formula>"S"</formula>
    </cfRule>
    <cfRule type="cellIs" dxfId="355" priority="59" operator="equal">
      <formula>"M"</formula>
    </cfRule>
    <cfRule type="cellIs" dxfId="354" priority="60" operator="equal">
      <formula>"OK"</formula>
    </cfRule>
  </conditionalFormatting>
  <conditionalFormatting sqref="U51:U52">
    <cfRule type="cellIs" dxfId="353" priority="51" operator="equal">
      <formula>"3S+"</formula>
    </cfRule>
    <cfRule type="cellIs" dxfId="352" priority="52" operator="equal">
      <formula>"2S"</formula>
    </cfRule>
    <cfRule type="cellIs" dxfId="351" priority="53" operator="equal">
      <formula>"3F+"</formula>
    </cfRule>
    <cfRule type="cellIs" dxfId="350" priority="54" operator="equal">
      <formula>"2F"</formula>
    </cfRule>
  </conditionalFormatting>
  <conditionalFormatting sqref="U62">
    <cfRule type="cellIs" dxfId="349" priority="45" operator="equal">
      <formula>"TR"</formula>
    </cfRule>
    <cfRule type="cellIs" dxfId="348" priority="46" operator="equal">
      <formula>"R"</formula>
    </cfRule>
    <cfRule type="cellIs" dxfId="347" priority="47" operator="equal">
      <formula>"F"</formula>
    </cfRule>
    <cfRule type="cellIs" dxfId="346" priority="48" operator="equal">
      <formula>"S"</formula>
    </cfRule>
    <cfRule type="cellIs" dxfId="345" priority="49" operator="equal">
      <formula>"M"</formula>
    </cfRule>
    <cfRule type="cellIs" dxfId="344" priority="50" operator="equal">
      <formula>"OK"</formula>
    </cfRule>
  </conditionalFormatting>
  <conditionalFormatting sqref="U62:U63">
    <cfRule type="cellIs" dxfId="343" priority="41" operator="equal">
      <formula>"3S+"</formula>
    </cfRule>
    <cfRule type="cellIs" dxfId="342" priority="42" operator="equal">
      <formula>"2S"</formula>
    </cfRule>
    <cfRule type="cellIs" dxfId="341" priority="43" operator="equal">
      <formula>"3F+"</formula>
    </cfRule>
    <cfRule type="cellIs" dxfId="340" priority="44" operator="equal">
      <formula>"2F"</formula>
    </cfRule>
  </conditionalFormatting>
  <conditionalFormatting sqref="T84">
    <cfRule type="cellIs" dxfId="339" priority="35" operator="equal">
      <formula>"TR"</formula>
    </cfRule>
    <cfRule type="cellIs" dxfId="338" priority="36" operator="equal">
      <formula>"R"</formula>
    </cfRule>
    <cfRule type="cellIs" dxfId="337" priority="37" operator="equal">
      <formula>"F"</formula>
    </cfRule>
    <cfRule type="cellIs" dxfId="336" priority="38" operator="equal">
      <formula>"S"</formula>
    </cfRule>
    <cfRule type="cellIs" dxfId="335" priority="39" operator="equal">
      <formula>"M"</formula>
    </cfRule>
    <cfRule type="cellIs" dxfId="334" priority="40" operator="equal">
      <formula>"OK"</formula>
    </cfRule>
  </conditionalFormatting>
  <conditionalFormatting sqref="T84:T85">
    <cfRule type="cellIs" dxfId="333" priority="31" operator="equal">
      <formula>"3S+"</formula>
    </cfRule>
    <cfRule type="cellIs" dxfId="332" priority="32" operator="equal">
      <formula>"2S"</formula>
    </cfRule>
    <cfRule type="cellIs" dxfId="331" priority="33" operator="equal">
      <formula>"3F+"</formula>
    </cfRule>
    <cfRule type="cellIs" dxfId="330" priority="34" operator="equal">
      <formula>"2F"</formula>
    </cfRule>
  </conditionalFormatting>
  <conditionalFormatting sqref="J84">
    <cfRule type="cellIs" dxfId="329" priority="25" operator="equal">
      <formula>"TR"</formula>
    </cfRule>
    <cfRule type="cellIs" dxfId="328" priority="26" operator="equal">
      <formula>"R"</formula>
    </cfRule>
    <cfRule type="cellIs" dxfId="327" priority="27" operator="equal">
      <formula>"F"</formula>
    </cfRule>
    <cfRule type="cellIs" dxfId="326" priority="28" operator="equal">
      <formula>"S"</formula>
    </cfRule>
    <cfRule type="cellIs" dxfId="325" priority="29" operator="equal">
      <formula>"M"</formula>
    </cfRule>
    <cfRule type="cellIs" dxfId="324" priority="30" operator="equal">
      <formula>"OK"</formula>
    </cfRule>
  </conditionalFormatting>
  <conditionalFormatting sqref="J84:J85">
    <cfRule type="cellIs" dxfId="323" priority="21" operator="equal">
      <formula>"3S+"</formula>
    </cfRule>
    <cfRule type="cellIs" dxfId="322" priority="22" operator="equal">
      <formula>"2S"</formula>
    </cfRule>
    <cfRule type="cellIs" dxfId="321" priority="23" operator="equal">
      <formula>"3F+"</formula>
    </cfRule>
    <cfRule type="cellIs" dxfId="320" priority="24" operator="equal">
      <formula>"2F"</formula>
    </cfRule>
  </conditionalFormatting>
  <conditionalFormatting sqref="D84">
    <cfRule type="cellIs" dxfId="319" priority="15" operator="equal">
      <formula>"TR"</formula>
    </cfRule>
    <cfRule type="cellIs" dxfId="318" priority="16" operator="equal">
      <formula>"R"</formula>
    </cfRule>
    <cfRule type="cellIs" dxfId="317" priority="17" operator="equal">
      <formula>"F"</formula>
    </cfRule>
    <cfRule type="cellIs" dxfId="316" priority="18" operator="equal">
      <formula>"S"</formula>
    </cfRule>
    <cfRule type="cellIs" dxfId="315" priority="19" operator="equal">
      <formula>"M"</formula>
    </cfRule>
    <cfRule type="cellIs" dxfId="314" priority="20" operator="equal">
      <formula>"OK"</formula>
    </cfRule>
  </conditionalFormatting>
  <conditionalFormatting sqref="D84:D85">
    <cfRule type="cellIs" dxfId="313" priority="11" operator="equal">
      <formula>"3S+"</formula>
    </cfRule>
    <cfRule type="cellIs" dxfId="312" priority="12" operator="equal">
      <formula>"2S"</formula>
    </cfRule>
    <cfRule type="cellIs" dxfId="311" priority="13" operator="equal">
      <formula>"3F+"</formula>
    </cfRule>
    <cfRule type="cellIs" dxfId="310" priority="14" operator="equal">
      <formula>"2F"</formula>
    </cfRule>
  </conditionalFormatting>
  <dataValidations count="4">
    <dataValidation type="list" showInputMessage="1" showErrorMessage="1" sqref="D18:D19 U18:U19 D51:D52" xr:uid="{892A3513-76FF-4996-92EB-86CD27B539D9}">
      <formula1>$AC$6:$AC$15</formula1>
    </dataValidation>
    <dataValidation type="list" showInputMessage="1" showErrorMessage="1" sqref="J18:J19 O18:O19 U40:U41 U73:U74 O84:O85 D73:D74 D62:D63 D29:D30" xr:uid="{ADF11584-049B-4CCA-A31F-BE8534D13648}">
      <formula1>$AA$6:$AA$11</formula1>
    </dataValidation>
    <dataValidation type="list" showInputMessage="1" showErrorMessage="1" sqref="U29:U30 U51:U52 U62:U63 T84:T85 J84:J85 D84:D85 D40:D41" xr:uid="{425D16C8-35DB-493C-81BD-F154D8E1F8FE}">
      <formula1>$AB$6:$AB$11</formula1>
    </dataValidation>
    <dataValidation type="list" showInputMessage="1" showErrorMessage="1" errorTitle="Attention" error="Veillez selectionner votre non sur la liste" sqref="H89:N92" xr:uid="{D24F68BA-1D47-402D-B045-7FD43A071969}">
      <formula1>$AI$66:$AI$76</formula1>
    </dataValidation>
  </dataValidations>
  <hyperlinks>
    <hyperlink ref="B87:D90" location="'QCL2 - Cordons'!A1" display="Suivant" xr:uid="{DD8C6AC1-26A3-435B-82F5-6F44055077A8}"/>
    <hyperlink ref="A87:E92" location="'QCL1 - Présence des composants'!A1" display="Précédant" xr:uid="{F5043893-F198-4592-9B0E-E0D85B29A153}"/>
    <hyperlink ref="Q87:S90" location="'QCL2 - Cordons Sécuritaires'!A1" display="Précédent" xr:uid="{2EBA06BA-8AE3-4C16-8F21-4DF5AEBFB480}"/>
  </hyperlinks>
  <printOptions horizontalCentered="1" verticalCentered="1"/>
  <pageMargins left="0.23622047244094491" right="0.23622047244094491" top="0.74803149606299213" bottom="0.74803149606299213" header="0.31496062992125984" footer="0.31496062992125984"/>
  <pageSetup paperSize="9" scale="51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Feuil5">
    <tabColor theme="4"/>
  </sheetPr>
  <dimension ref="A1:BI127"/>
  <sheetViews>
    <sheetView view="pageBreakPreview" zoomScale="40" zoomScaleNormal="20" zoomScaleSheetLayoutView="40" workbookViewId="0">
      <selection activeCell="J33" sqref="J33:J34"/>
    </sheetView>
  </sheetViews>
  <sheetFormatPr baseColWidth="10" defaultColWidth="9.140625" defaultRowHeight="15"/>
  <cols>
    <col min="11" max="11" width="4.85546875" customWidth="1"/>
    <col min="22" max="22" width="4.85546875" customWidth="1"/>
    <col min="33" max="33" width="4.85546875" customWidth="1"/>
    <col min="44" max="44" width="4.85546875" customWidth="1"/>
    <col min="61" max="61" width="11" bestFit="1" customWidth="1"/>
  </cols>
  <sheetData>
    <row r="1" spans="1:60" ht="15.95" customHeight="1">
      <c r="A1" s="284"/>
      <c r="B1" s="285"/>
      <c r="C1" s="285"/>
      <c r="D1" s="285"/>
      <c r="E1" s="474" t="s">
        <v>83</v>
      </c>
      <c r="F1" s="475"/>
      <c r="G1" s="475"/>
      <c r="H1" s="475"/>
      <c r="I1" s="475"/>
      <c r="J1" s="475"/>
      <c r="K1" s="475"/>
      <c r="L1" s="475"/>
      <c r="M1" s="475"/>
      <c r="N1" s="475"/>
      <c r="O1" s="475"/>
      <c r="P1" s="475"/>
      <c r="Q1" s="475"/>
      <c r="R1" s="475"/>
      <c r="S1" s="475"/>
      <c r="T1" s="475"/>
      <c r="U1" s="475"/>
      <c r="V1" s="475"/>
      <c r="W1" s="475"/>
      <c r="X1" s="475"/>
      <c r="Y1" s="475"/>
      <c r="Z1" s="475"/>
      <c r="AA1" s="475"/>
      <c r="AB1" s="475"/>
      <c r="AC1" s="475"/>
      <c r="AD1" s="475"/>
      <c r="AE1" s="475"/>
      <c r="AF1" s="475"/>
      <c r="AG1" s="475"/>
      <c r="AH1" s="475"/>
      <c r="AI1" s="475"/>
      <c r="AJ1" s="475"/>
      <c r="AK1" s="475"/>
      <c r="AL1" s="476"/>
      <c r="AM1" s="439" t="s">
        <v>0</v>
      </c>
      <c r="AN1" s="466" t="s">
        <v>1</v>
      </c>
      <c r="AO1" s="466"/>
      <c r="AP1" s="466"/>
      <c r="AQ1" s="467"/>
    </row>
    <row r="2" spans="1:60" ht="15.95" customHeight="1">
      <c r="A2" s="287"/>
      <c r="B2" s="288"/>
      <c r="C2" s="288"/>
      <c r="D2" s="288"/>
      <c r="E2" s="477"/>
      <c r="F2" s="478"/>
      <c r="G2" s="478"/>
      <c r="H2" s="478"/>
      <c r="I2" s="478"/>
      <c r="J2" s="478"/>
      <c r="K2" s="478"/>
      <c r="L2" s="478"/>
      <c r="M2" s="478"/>
      <c r="N2" s="478"/>
      <c r="O2" s="478"/>
      <c r="P2" s="478"/>
      <c r="Q2" s="478"/>
      <c r="R2" s="478"/>
      <c r="S2" s="478"/>
      <c r="T2" s="478"/>
      <c r="U2" s="478"/>
      <c r="V2" s="478"/>
      <c r="W2" s="478"/>
      <c r="X2" s="478"/>
      <c r="Y2" s="478"/>
      <c r="Z2" s="478"/>
      <c r="AA2" s="478"/>
      <c r="AB2" s="478"/>
      <c r="AC2" s="478"/>
      <c r="AD2" s="478"/>
      <c r="AE2" s="478"/>
      <c r="AF2" s="478"/>
      <c r="AG2" s="478"/>
      <c r="AH2" s="478"/>
      <c r="AI2" s="478"/>
      <c r="AJ2" s="478"/>
      <c r="AK2" s="478"/>
      <c r="AL2" s="479"/>
      <c r="AM2" s="440"/>
      <c r="AN2" s="468"/>
      <c r="AO2" s="468"/>
      <c r="AP2" s="468"/>
      <c r="AQ2" s="469"/>
    </row>
    <row r="3" spans="1:60" ht="15.95" customHeight="1">
      <c r="A3" s="287"/>
      <c r="B3" s="288"/>
      <c r="C3" s="288"/>
      <c r="D3" s="288"/>
      <c r="E3" s="477"/>
      <c r="F3" s="478"/>
      <c r="G3" s="478"/>
      <c r="H3" s="478"/>
      <c r="I3" s="478"/>
      <c r="J3" s="478"/>
      <c r="K3" s="478"/>
      <c r="L3" s="478"/>
      <c r="M3" s="478"/>
      <c r="N3" s="478"/>
      <c r="O3" s="478"/>
      <c r="P3" s="478"/>
      <c r="Q3" s="478"/>
      <c r="R3" s="478"/>
      <c r="S3" s="478"/>
      <c r="T3" s="478"/>
      <c r="U3" s="478"/>
      <c r="V3" s="478"/>
      <c r="W3" s="478"/>
      <c r="X3" s="478"/>
      <c r="Y3" s="478"/>
      <c r="Z3" s="478"/>
      <c r="AA3" s="478"/>
      <c r="AB3" s="478"/>
      <c r="AC3" s="478"/>
      <c r="AD3" s="478"/>
      <c r="AE3" s="478"/>
      <c r="AF3" s="478"/>
      <c r="AG3" s="478"/>
      <c r="AH3" s="478"/>
      <c r="AI3" s="478"/>
      <c r="AJ3" s="478"/>
      <c r="AK3" s="478"/>
      <c r="AL3" s="479"/>
      <c r="AM3" s="423" t="s">
        <v>80</v>
      </c>
      <c r="AN3" s="470" t="s">
        <v>95</v>
      </c>
      <c r="AO3" s="470"/>
      <c r="AP3" s="470"/>
      <c r="AQ3" s="471"/>
    </row>
    <row r="4" spans="1:60" ht="15.95" customHeight="1" thickBot="1">
      <c r="A4" s="399"/>
      <c r="B4" s="400"/>
      <c r="C4" s="400"/>
      <c r="D4" s="400"/>
      <c r="E4" s="477"/>
      <c r="F4" s="478"/>
      <c r="G4" s="478"/>
      <c r="H4" s="478"/>
      <c r="I4" s="478"/>
      <c r="J4" s="478"/>
      <c r="K4" s="478"/>
      <c r="L4" s="478"/>
      <c r="M4" s="478"/>
      <c r="N4" s="478"/>
      <c r="O4" s="478"/>
      <c r="P4" s="478"/>
      <c r="Q4" s="478"/>
      <c r="R4" s="478"/>
      <c r="S4" s="478"/>
      <c r="T4" s="478"/>
      <c r="U4" s="478"/>
      <c r="V4" s="478"/>
      <c r="W4" s="478"/>
      <c r="X4" s="478"/>
      <c r="Y4" s="478"/>
      <c r="Z4" s="478"/>
      <c r="AA4" s="478"/>
      <c r="AB4" s="478"/>
      <c r="AC4" s="478"/>
      <c r="AD4" s="478"/>
      <c r="AE4" s="478"/>
      <c r="AF4" s="478"/>
      <c r="AG4" s="478"/>
      <c r="AH4" s="478"/>
      <c r="AI4" s="478"/>
      <c r="AJ4" s="478"/>
      <c r="AK4" s="478"/>
      <c r="AL4" s="479"/>
      <c r="AM4" s="424"/>
      <c r="AN4" s="472"/>
      <c r="AO4" s="472"/>
      <c r="AP4" s="472"/>
      <c r="AQ4" s="473"/>
    </row>
    <row r="5" spans="1:60" ht="15.95" customHeight="1" thickBot="1">
      <c r="A5" s="40"/>
      <c r="B5" s="41"/>
      <c r="C5" s="41"/>
      <c r="D5" s="41"/>
      <c r="E5" s="480"/>
      <c r="F5" s="481"/>
      <c r="G5" s="481"/>
      <c r="H5" s="481"/>
      <c r="I5" s="481"/>
      <c r="J5" s="481"/>
      <c r="K5" s="481"/>
      <c r="L5" s="481"/>
      <c r="M5" s="481"/>
      <c r="N5" s="481"/>
      <c r="O5" s="481"/>
      <c r="P5" s="481"/>
      <c r="Q5" s="481"/>
      <c r="R5" s="481"/>
      <c r="S5" s="481"/>
      <c r="T5" s="481"/>
      <c r="U5" s="481"/>
      <c r="V5" s="481"/>
      <c r="W5" s="481"/>
      <c r="X5" s="481"/>
      <c r="Y5" s="481"/>
      <c r="Z5" s="481"/>
      <c r="AA5" s="481"/>
      <c r="AB5" s="481"/>
      <c r="AC5" s="481"/>
      <c r="AD5" s="481"/>
      <c r="AE5" s="481"/>
      <c r="AF5" s="481"/>
      <c r="AG5" s="481"/>
      <c r="AH5" s="481"/>
      <c r="AI5" s="481"/>
      <c r="AJ5" s="481"/>
      <c r="AK5" s="481"/>
      <c r="AL5" s="482"/>
      <c r="AM5" s="48"/>
      <c r="AN5" s="48"/>
      <c r="AO5" s="48"/>
      <c r="AP5" s="25"/>
      <c r="AQ5" s="25"/>
      <c r="AR5" s="5"/>
    </row>
    <row r="6" spans="1:60" ht="15.95" customHeight="1" thickBot="1">
      <c r="A6" s="40"/>
      <c r="B6" s="41"/>
      <c r="C6" s="41"/>
      <c r="D6" s="41"/>
      <c r="E6" s="42"/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  <c r="AC6" s="42"/>
      <c r="AD6" s="43"/>
      <c r="AE6" s="44"/>
      <c r="AF6" s="45"/>
      <c r="AG6" s="45"/>
      <c r="AH6" s="5"/>
      <c r="AI6" s="5"/>
      <c r="AJ6" s="5"/>
      <c r="AK6" s="5"/>
      <c r="AL6" s="5"/>
      <c r="AM6" s="25"/>
      <c r="AN6" s="25"/>
      <c r="AO6" s="25"/>
      <c r="AP6" s="25"/>
      <c r="AQ6" s="25"/>
      <c r="AR6" s="5"/>
      <c r="BG6" s="126">
        <v>0</v>
      </c>
      <c r="BH6" s="126" t="s">
        <v>246</v>
      </c>
    </row>
    <row r="7" spans="1:60" ht="15.95" customHeight="1">
      <c r="A7" s="5"/>
      <c r="B7" s="5"/>
      <c r="C7" s="5"/>
      <c r="D7" s="5"/>
      <c r="E7" s="5"/>
      <c r="F7" s="492" t="s">
        <v>2</v>
      </c>
      <c r="G7" s="493"/>
      <c r="H7" s="493"/>
      <c r="I7" s="441" t="str">
        <f>'Controle '!E15</f>
        <v>1001A002</v>
      </c>
      <c r="J7" s="442"/>
      <c r="K7" s="442"/>
      <c r="L7" s="442"/>
      <c r="M7" s="443"/>
      <c r="N7" s="5"/>
      <c r="O7" s="425" t="s">
        <v>3</v>
      </c>
      <c r="P7" s="426"/>
      <c r="Q7" s="426"/>
      <c r="R7" s="498">
        <f>'Controle '!E10</f>
        <v>4512</v>
      </c>
      <c r="S7" s="498"/>
      <c r="T7" s="498"/>
      <c r="U7" s="499"/>
      <c r="V7" s="5"/>
      <c r="W7" s="25"/>
      <c r="X7" s="39"/>
      <c r="Y7" s="425" t="s">
        <v>4</v>
      </c>
      <c r="Z7" s="426"/>
      <c r="AA7" s="426"/>
      <c r="AB7" s="459">
        <f>'Controle '!D5</f>
        <v>44229</v>
      </c>
      <c r="AC7" s="460"/>
      <c r="AD7" s="460"/>
      <c r="AE7" s="461"/>
      <c r="AF7" s="5"/>
      <c r="AG7" s="5"/>
      <c r="AH7" s="5"/>
      <c r="AI7" s="453" t="s">
        <v>5</v>
      </c>
      <c r="AJ7" s="454"/>
      <c r="AK7" s="450"/>
      <c r="AL7" s="5"/>
      <c r="AM7" s="5"/>
      <c r="AN7" s="5"/>
      <c r="AO7" s="5"/>
      <c r="AP7" s="5"/>
      <c r="AQ7" s="5"/>
      <c r="AR7" s="5"/>
      <c r="BG7" s="120" t="s">
        <v>119</v>
      </c>
      <c r="BH7" s="126" t="s">
        <v>119</v>
      </c>
    </row>
    <row r="8" spans="1:60" ht="15.95" customHeight="1">
      <c r="A8" s="5"/>
      <c r="B8" s="5"/>
      <c r="C8" s="5"/>
      <c r="D8" s="5"/>
      <c r="E8" s="5"/>
      <c r="F8" s="494"/>
      <c r="G8" s="495"/>
      <c r="H8" s="495"/>
      <c r="I8" s="444"/>
      <c r="J8" s="445"/>
      <c r="K8" s="445"/>
      <c r="L8" s="445"/>
      <c r="M8" s="446"/>
      <c r="N8" s="5"/>
      <c r="O8" s="427"/>
      <c r="P8" s="428"/>
      <c r="Q8" s="428"/>
      <c r="R8" s="500"/>
      <c r="S8" s="500"/>
      <c r="T8" s="500"/>
      <c r="U8" s="501"/>
      <c r="V8" s="5"/>
      <c r="W8" s="25"/>
      <c r="X8" s="39"/>
      <c r="Y8" s="427"/>
      <c r="Z8" s="428"/>
      <c r="AA8" s="428"/>
      <c r="AB8" s="462"/>
      <c r="AC8" s="462"/>
      <c r="AD8" s="462"/>
      <c r="AE8" s="463"/>
      <c r="AF8" s="5"/>
      <c r="AG8" s="5"/>
      <c r="AH8" s="5"/>
      <c r="AI8" s="455"/>
      <c r="AJ8" s="456"/>
      <c r="AK8" s="451"/>
      <c r="AL8" s="5"/>
      <c r="AM8" s="5"/>
      <c r="AN8" s="5"/>
      <c r="AO8" s="5"/>
      <c r="AP8" s="5"/>
      <c r="AQ8" s="5"/>
      <c r="AR8" s="5"/>
      <c r="BG8" s="121" t="s">
        <v>115</v>
      </c>
      <c r="BH8" s="127" t="s">
        <v>116</v>
      </c>
    </row>
    <row r="9" spans="1:60" ht="15.95" customHeight="1" thickBot="1">
      <c r="A9" s="5"/>
      <c r="B9" s="5"/>
      <c r="C9" s="5"/>
      <c r="D9" s="5"/>
      <c r="E9" s="5"/>
      <c r="F9" s="496"/>
      <c r="G9" s="497"/>
      <c r="H9" s="497"/>
      <c r="I9" s="447"/>
      <c r="J9" s="448"/>
      <c r="K9" s="448"/>
      <c r="L9" s="448"/>
      <c r="M9" s="449"/>
      <c r="N9" s="5"/>
      <c r="O9" s="429"/>
      <c r="P9" s="430"/>
      <c r="Q9" s="430"/>
      <c r="R9" s="502"/>
      <c r="S9" s="502"/>
      <c r="T9" s="502"/>
      <c r="U9" s="503"/>
      <c r="V9" s="5"/>
      <c r="W9" s="25"/>
      <c r="X9" s="39"/>
      <c r="Y9" s="429"/>
      <c r="Z9" s="430"/>
      <c r="AA9" s="430"/>
      <c r="AB9" s="464"/>
      <c r="AC9" s="464"/>
      <c r="AD9" s="464"/>
      <c r="AE9" s="465"/>
      <c r="AF9" s="5"/>
      <c r="AG9" s="5"/>
      <c r="AH9" s="5"/>
      <c r="AI9" s="457"/>
      <c r="AJ9" s="458"/>
      <c r="AK9" s="452"/>
      <c r="AL9" s="5"/>
      <c r="AM9" s="5"/>
      <c r="AN9" s="5"/>
      <c r="AO9" s="5"/>
      <c r="AP9" s="5"/>
      <c r="AQ9" s="5"/>
      <c r="AR9" s="5"/>
      <c r="BG9" s="122" t="s">
        <v>237</v>
      </c>
      <c r="BH9" s="126" t="s">
        <v>238</v>
      </c>
    </row>
    <row r="10" spans="1:60" ht="15.95" customHeight="1">
      <c r="A10" s="36"/>
      <c r="B10" s="36"/>
      <c r="C10" s="36"/>
      <c r="D10" s="36"/>
      <c r="E10" s="36"/>
      <c r="F10" s="36"/>
      <c r="G10" s="36"/>
      <c r="H10" s="36"/>
      <c r="I10" s="5"/>
      <c r="J10" s="36"/>
      <c r="K10" s="36"/>
      <c r="L10" s="36"/>
      <c r="M10" s="35"/>
      <c r="N10" s="35"/>
      <c r="O10" s="35"/>
      <c r="P10" s="35"/>
      <c r="Q10" s="5"/>
      <c r="R10" s="25"/>
      <c r="S10" s="39"/>
      <c r="T10" s="36"/>
      <c r="U10" s="36"/>
      <c r="V10" s="36"/>
      <c r="W10" s="21"/>
      <c r="X10" s="21"/>
      <c r="Y10" s="21"/>
      <c r="Z10" s="21"/>
      <c r="AA10" s="5"/>
      <c r="AB10" s="5"/>
      <c r="AC10" s="5"/>
      <c r="AD10" s="22"/>
      <c r="AE10" s="22"/>
      <c r="AF10" s="22"/>
      <c r="AG10" s="5"/>
      <c r="AH10" s="5"/>
      <c r="AI10" s="5"/>
      <c r="AJ10" s="5"/>
      <c r="AK10" s="5"/>
      <c r="AL10" s="5"/>
      <c r="AM10" s="5"/>
      <c r="AN10" s="5"/>
      <c r="AO10" s="5"/>
      <c r="AP10" s="5"/>
      <c r="AQ10" s="5"/>
      <c r="AR10" s="5"/>
      <c r="BG10" s="123" t="s">
        <v>112</v>
      </c>
      <c r="BH10" s="127" t="s">
        <v>117</v>
      </c>
    </row>
    <row r="11" spans="1:60" ht="21.75" customHeight="1">
      <c r="A11" s="62"/>
      <c r="B11" s="62"/>
      <c r="C11" s="62"/>
      <c r="D11" s="62"/>
      <c r="E11" s="62"/>
      <c r="F11" s="62"/>
      <c r="G11" s="62"/>
      <c r="H11" s="62"/>
      <c r="I11" s="5"/>
      <c r="J11" s="504" t="s">
        <v>111</v>
      </c>
      <c r="K11" s="504"/>
      <c r="L11" s="504"/>
      <c r="M11" s="504"/>
      <c r="N11" s="504"/>
      <c r="O11" s="504"/>
      <c r="P11" s="504"/>
      <c r="Q11" s="504"/>
      <c r="R11" s="504"/>
      <c r="S11" s="504"/>
      <c r="T11" s="504"/>
      <c r="U11" s="504"/>
      <c r="V11" s="504"/>
      <c r="W11" s="504"/>
      <c r="X11" s="504"/>
      <c r="Y11" s="504"/>
      <c r="Z11" s="504"/>
      <c r="AA11" s="504"/>
      <c r="AB11" s="504"/>
      <c r="AC11" s="5"/>
      <c r="AD11" s="22"/>
      <c r="AE11" s="22"/>
      <c r="AF11" s="22"/>
      <c r="AG11" s="5"/>
      <c r="AH11" s="5"/>
      <c r="AI11" s="5"/>
      <c r="AJ11" s="5"/>
      <c r="AK11" s="5"/>
      <c r="AL11" s="5"/>
      <c r="AM11" s="5"/>
      <c r="AN11" s="5"/>
      <c r="AO11" s="5"/>
      <c r="AP11" s="5"/>
      <c r="AQ11" s="5"/>
      <c r="AR11" s="5"/>
      <c r="BG11" s="124" t="s">
        <v>113</v>
      </c>
      <c r="BH11" s="127" t="s">
        <v>56</v>
      </c>
    </row>
    <row r="12" spans="1:60" ht="15.95" customHeight="1">
      <c r="A12" s="36"/>
      <c r="B12" s="36"/>
      <c r="C12" s="36"/>
      <c r="D12" s="36"/>
      <c r="E12" s="36"/>
      <c r="F12" s="36"/>
      <c r="G12" s="36"/>
      <c r="H12" s="36"/>
      <c r="I12" s="36"/>
      <c r="J12" s="504"/>
      <c r="K12" s="504"/>
      <c r="L12" s="504"/>
      <c r="M12" s="504"/>
      <c r="N12" s="504"/>
      <c r="O12" s="504"/>
      <c r="P12" s="504"/>
      <c r="Q12" s="504"/>
      <c r="R12" s="504"/>
      <c r="S12" s="504"/>
      <c r="T12" s="504"/>
      <c r="U12" s="504"/>
      <c r="V12" s="504"/>
      <c r="W12" s="504"/>
      <c r="X12" s="504"/>
      <c r="Y12" s="504"/>
      <c r="Z12" s="504"/>
      <c r="AA12" s="504"/>
      <c r="AB12" s="504"/>
      <c r="AC12" s="5"/>
      <c r="AD12" s="5"/>
      <c r="AE12" s="5"/>
      <c r="AF12" s="5"/>
      <c r="AG12" s="5"/>
      <c r="AH12" s="5"/>
      <c r="AI12" s="5"/>
      <c r="AJ12" s="5"/>
      <c r="AK12" s="5"/>
      <c r="AL12" s="5"/>
      <c r="AM12" s="5"/>
      <c r="AN12" s="5"/>
      <c r="AO12" s="5"/>
      <c r="AP12" s="5"/>
      <c r="AQ12" s="5"/>
      <c r="AR12" s="5"/>
      <c r="BG12" s="128" t="s">
        <v>248</v>
      </c>
      <c r="BH12" s="127" t="s">
        <v>117</v>
      </c>
    </row>
    <row r="13" spans="1:60" ht="15.95" customHeight="1" thickBot="1">
      <c r="A13" s="36"/>
      <c r="B13" s="36"/>
      <c r="C13" s="36"/>
      <c r="D13" s="36"/>
      <c r="E13" s="36"/>
      <c r="F13" s="36"/>
      <c r="G13" s="36"/>
      <c r="H13" s="36"/>
      <c r="I13" s="36"/>
      <c r="J13" s="36"/>
      <c r="K13" s="36"/>
      <c r="L13" s="36"/>
      <c r="M13" s="36"/>
      <c r="N13" s="36"/>
      <c r="O13" s="36"/>
      <c r="P13" s="21"/>
      <c r="Q13" s="21"/>
      <c r="R13" s="21"/>
      <c r="S13" s="22"/>
      <c r="T13" s="22"/>
      <c r="U13" s="22"/>
      <c r="V13" s="5"/>
      <c r="W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5"/>
      <c r="AI13" s="5"/>
      <c r="AJ13" s="5"/>
      <c r="AK13" s="5"/>
      <c r="AL13" s="5"/>
      <c r="AM13" s="5"/>
      <c r="AN13" s="5"/>
      <c r="AO13" s="5"/>
      <c r="AP13" s="5"/>
      <c r="AQ13" s="5"/>
      <c r="AR13" s="5"/>
      <c r="BG13" s="129" t="s">
        <v>250</v>
      </c>
      <c r="BH13" s="127" t="s">
        <v>56</v>
      </c>
    </row>
    <row r="14" spans="1:60" ht="15.95" customHeight="1">
      <c r="A14" s="505">
        <v>1</v>
      </c>
      <c r="B14" s="433" t="s">
        <v>85</v>
      </c>
      <c r="C14" s="433"/>
      <c r="D14" s="433"/>
      <c r="E14" s="433"/>
      <c r="F14" s="433"/>
      <c r="G14" s="433"/>
      <c r="H14" s="433"/>
      <c r="I14" s="433"/>
      <c r="J14" s="434"/>
      <c r="K14" s="23"/>
      <c r="L14" s="431">
        <v>2</v>
      </c>
      <c r="M14" s="433" t="s">
        <v>86</v>
      </c>
      <c r="N14" s="433"/>
      <c r="O14" s="433"/>
      <c r="P14" s="433"/>
      <c r="Q14" s="433"/>
      <c r="R14" s="433"/>
      <c r="S14" s="433"/>
      <c r="T14" s="433"/>
      <c r="U14" s="434"/>
      <c r="V14" s="46"/>
      <c r="W14" s="431">
        <v>3</v>
      </c>
      <c r="X14" s="433" t="s">
        <v>84</v>
      </c>
      <c r="Y14" s="433"/>
      <c r="Z14" s="433"/>
      <c r="AA14" s="433"/>
      <c r="AB14" s="433"/>
      <c r="AC14" s="433"/>
      <c r="AD14" s="433"/>
      <c r="AE14" s="433"/>
      <c r="AF14" s="434"/>
      <c r="AG14" s="46"/>
      <c r="AH14" s="431">
        <v>4</v>
      </c>
      <c r="AI14" s="433" t="s">
        <v>90</v>
      </c>
      <c r="AJ14" s="433"/>
      <c r="AK14" s="433"/>
      <c r="AL14" s="433"/>
      <c r="AM14" s="433"/>
      <c r="AN14" s="433"/>
      <c r="AO14" s="433"/>
      <c r="AP14" s="433"/>
      <c r="AQ14" s="434"/>
      <c r="AR14" s="23"/>
      <c r="BG14" s="128" t="s">
        <v>249</v>
      </c>
      <c r="BH14" s="127" t="s">
        <v>117</v>
      </c>
    </row>
    <row r="15" spans="1:60" ht="15.95" customHeight="1" thickBot="1">
      <c r="A15" s="506"/>
      <c r="B15" s="435"/>
      <c r="C15" s="435"/>
      <c r="D15" s="435"/>
      <c r="E15" s="435"/>
      <c r="F15" s="435"/>
      <c r="G15" s="435"/>
      <c r="H15" s="435"/>
      <c r="I15" s="435"/>
      <c r="J15" s="436"/>
      <c r="K15" s="23"/>
      <c r="L15" s="432"/>
      <c r="M15" s="435"/>
      <c r="N15" s="435"/>
      <c r="O15" s="435"/>
      <c r="P15" s="435"/>
      <c r="Q15" s="435"/>
      <c r="R15" s="435"/>
      <c r="S15" s="435"/>
      <c r="T15" s="435"/>
      <c r="U15" s="436"/>
      <c r="V15" s="46"/>
      <c r="W15" s="432"/>
      <c r="X15" s="435"/>
      <c r="Y15" s="435"/>
      <c r="Z15" s="435"/>
      <c r="AA15" s="435"/>
      <c r="AB15" s="435"/>
      <c r="AC15" s="435"/>
      <c r="AD15" s="435"/>
      <c r="AE15" s="435"/>
      <c r="AF15" s="436"/>
      <c r="AG15" s="46"/>
      <c r="AH15" s="432"/>
      <c r="AI15" s="435"/>
      <c r="AJ15" s="435"/>
      <c r="AK15" s="435"/>
      <c r="AL15" s="435"/>
      <c r="AM15" s="435"/>
      <c r="AN15" s="435"/>
      <c r="AO15" s="435"/>
      <c r="AP15" s="435"/>
      <c r="AQ15" s="436"/>
      <c r="AR15" s="23"/>
      <c r="BG15" s="129" t="s">
        <v>251</v>
      </c>
      <c r="BH15" s="127" t="s">
        <v>56</v>
      </c>
    </row>
    <row r="16" spans="1:60" ht="17.100000000000001" customHeight="1">
      <c r="A16" s="312"/>
      <c r="B16" s="313"/>
      <c r="C16" s="313"/>
      <c r="D16" s="313"/>
      <c r="E16" s="313"/>
      <c r="F16" s="313"/>
      <c r="G16" s="313"/>
      <c r="H16" s="313"/>
      <c r="I16" s="313"/>
      <c r="J16" s="314"/>
      <c r="K16" s="23"/>
      <c r="L16" s="312"/>
      <c r="M16" s="313"/>
      <c r="N16" s="313"/>
      <c r="O16" s="313"/>
      <c r="P16" s="313"/>
      <c r="Q16" s="313"/>
      <c r="R16" s="313"/>
      <c r="S16" s="313"/>
      <c r="T16" s="313"/>
      <c r="U16" s="314"/>
      <c r="V16" s="23"/>
      <c r="W16" s="312"/>
      <c r="X16" s="313"/>
      <c r="Y16" s="313"/>
      <c r="Z16" s="313"/>
      <c r="AA16" s="313"/>
      <c r="AB16" s="313"/>
      <c r="AC16" s="313"/>
      <c r="AD16" s="313"/>
      <c r="AE16" s="313"/>
      <c r="AF16" s="314"/>
      <c r="AG16" s="23"/>
      <c r="AH16" s="312"/>
      <c r="AI16" s="313"/>
      <c r="AJ16" s="313"/>
      <c r="AK16" s="313"/>
      <c r="AL16" s="313"/>
      <c r="AM16" s="313"/>
      <c r="AN16" s="313"/>
      <c r="AO16" s="313"/>
      <c r="AP16" s="313"/>
      <c r="AQ16" s="314"/>
      <c r="AR16" s="23"/>
      <c r="BG16" s="125" t="s">
        <v>114</v>
      </c>
      <c r="BH16" s="127" t="s">
        <v>118</v>
      </c>
    </row>
    <row r="17" spans="1:61" ht="17.100000000000001" customHeight="1">
      <c r="A17" s="315"/>
      <c r="B17" s="316"/>
      <c r="C17" s="316"/>
      <c r="D17" s="316"/>
      <c r="E17" s="316"/>
      <c r="F17" s="316"/>
      <c r="G17" s="316"/>
      <c r="H17" s="316"/>
      <c r="I17" s="316"/>
      <c r="J17" s="317"/>
      <c r="K17" s="23"/>
      <c r="L17" s="315"/>
      <c r="M17" s="316"/>
      <c r="N17" s="316"/>
      <c r="O17" s="316"/>
      <c r="P17" s="316"/>
      <c r="Q17" s="316"/>
      <c r="R17" s="316"/>
      <c r="S17" s="316"/>
      <c r="T17" s="316"/>
      <c r="U17" s="317"/>
      <c r="V17" s="23"/>
      <c r="W17" s="315"/>
      <c r="X17" s="316"/>
      <c r="Y17" s="316"/>
      <c r="Z17" s="316"/>
      <c r="AA17" s="316"/>
      <c r="AB17" s="316"/>
      <c r="AC17" s="316"/>
      <c r="AD17" s="316"/>
      <c r="AE17" s="316"/>
      <c r="AF17" s="317"/>
      <c r="AG17" s="23"/>
      <c r="AH17" s="315"/>
      <c r="AI17" s="316"/>
      <c r="AJ17" s="316"/>
      <c r="AK17" s="316"/>
      <c r="AL17" s="316"/>
      <c r="AM17" s="316"/>
      <c r="AN17" s="316"/>
      <c r="AO17" s="316"/>
      <c r="AP17" s="316"/>
      <c r="AQ17" s="317"/>
      <c r="AR17" s="23"/>
    </row>
    <row r="18" spans="1:61" ht="17.100000000000001" customHeight="1">
      <c r="A18" s="315"/>
      <c r="B18" s="316"/>
      <c r="C18" s="316"/>
      <c r="D18" s="316"/>
      <c r="E18" s="316"/>
      <c r="F18" s="316"/>
      <c r="G18" s="316"/>
      <c r="H18" s="316"/>
      <c r="I18" s="316"/>
      <c r="J18" s="317"/>
      <c r="K18" s="23"/>
      <c r="L18" s="315"/>
      <c r="M18" s="316"/>
      <c r="N18" s="316"/>
      <c r="O18" s="316"/>
      <c r="P18" s="316"/>
      <c r="Q18" s="316"/>
      <c r="R18" s="316"/>
      <c r="S18" s="316"/>
      <c r="T18" s="316"/>
      <c r="U18" s="317"/>
      <c r="V18" s="23"/>
      <c r="W18" s="315"/>
      <c r="X18" s="316"/>
      <c r="Y18" s="316"/>
      <c r="Z18" s="316"/>
      <c r="AA18" s="316"/>
      <c r="AB18" s="316"/>
      <c r="AC18" s="316"/>
      <c r="AD18" s="316"/>
      <c r="AE18" s="316"/>
      <c r="AF18" s="317"/>
      <c r="AG18" s="23"/>
      <c r="AH18" s="315"/>
      <c r="AI18" s="316"/>
      <c r="AJ18" s="316"/>
      <c r="AK18" s="316"/>
      <c r="AL18" s="316"/>
      <c r="AM18" s="316"/>
      <c r="AN18" s="316"/>
      <c r="AO18" s="316"/>
      <c r="AP18" s="316"/>
      <c r="AQ18" s="317"/>
      <c r="AR18" s="23"/>
    </row>
    <row r="19" spans="1:61" ht="17.100000000000001" customHeight="1">
      <c r="A19" s="315"/>
      <c r="B19" s="316"/>
      <c r="C19" s="316"/>
      <c r="D19" s="316"/>
      <c r="E19" s="316"/>
      <c r="F19" s="316"/>
      <c r="G19" s="316"/>
      <c r="H19" s="316"/>
      <c r="I19" s="316"/>
      <c r="J19" s="317"/>
      <c r="K19" s="23"/>
      <c r="L19" s="315"/>
      <c r="M19" s="316"/>
      <c r="N19" s="316"/>
      <c r="O19" s="316"/>
      <c r="P19" s="316"/>
      <c r="Q19" s="316"/>
      <c r="R19" s="316"/>
      <c r="S19" s="316"/>
      <c r="T19" s="316"/>
      <c r="U19" s="317"/>
      <c r="V19" s="23"/>
      <c r="W19" s="315"/>
      <c r="X19" s="316"/>
      <c r="Y19" s="316"/>
      <c r="Z19" s="316"/>
      <c r="AA19" s="316"/>
      <c r="AB19" s="316"/>
      <c r="AC19" s="316"/>
      <c r="AD19" s="316"/>
      <c r="AE19" s="316"/>
      <c r="AF19" s="317"/>
      <c r="AG19" s="23"/>
      <c r="AH19" s="315"/>
      <c r="AI19" s="316"/>
      <c r="AJ19" s="316"/>
      <c r="AK19" s="316"/>
      <c r="AL19" s="316"/>
      <c r="AM19" s="316"/>
      <c r="AN19" s="316"/>
      <c r="AO19" s="316"/>
      <c r="AP19" s="316"/>
      <c r="AQ19" s="317"/>
      <c r="AR19" s="23"/>
    </row>
    <row r="20" spans="1:61" ht="17.100000000000001" customHeight="1">
      <c r="A20" s="315"/>
      <c r="B20" s="316"/>
      <c r="C20" s="316"/>
      <c r="D20" s="316"/>
      <c r="E20" s="316"/>
      <c r="F20" s="316"/>
      <c r="G20" s="316"/>
      <c r="H20" s="316"/>
      <c r="I20" s="316"/>
      <c r="J20" s="317"/>
      <c r="K20" s="23"/>
      <c r="L20" s="315"/>
      <c r="M20" s="316"/>
      <c r="N20" s="316"/>
      <c r="O20" s="316"/>
      <c r="P20" s="316"/>
      <c r="Q20" s="316"/>
      <c r="R20" s="316"/>
      <c r="S20" s="316"/>
      <c r="T20" s="316"/>
      <c r="U20" s="317"/>
      <c r="V20" s="23"/>
      <c r="W20" s="315"/>
      <c r="X20" s="316"/>
      <c r="Y20" s="316"/>
      <c r="Z20" s="316"/>
      <c r="AA20" s="316"/>
      <c r="AB20" s="316"/>
      <c r="AC20" s="316"/>
      <c r="AD20" s="316"/>
      <c r="AE20" s="316"/>
      <c r="AF20" s="317"/>
      <c r="AG20" s="23"/>
      <c r="AH20" s="315"/>
      <c r="AI20" s="316"/>
      <c r="AJ20" s="316"/>
      <c r="AK20" s="316"/>
      <c r="AL20" s="316"/>
      <c r="AM20" s="316"/>
      <c r="AN20" s="316"/>
      <c r="AO20" s="316"/>
      <c r="AP20" s="316"/>
      <c r="AQ20" s="317"/>
      <c r="AR20" s="23"/>
    </row>
    <row r="21" spans="1:61" ht="17.100000000000001" customHeight="1">
      <c r="A21" s="315"/>
      <c r="B21" s="316"/>
      <c r="C21" s="316"/>
      <c r="D21" s="316"/>
      <c r="E21" s="316"/>
      <c r="F21" s="316"/>
      <c r="G21" s="316"/>
      <c r="H21" s="316"/>
      <c r="I21" s="316"/>
      <c r="J21" s="317"/>
      <c r="K21" s="23"/>
      <c r="L21" s="315"/>
      <c r="M21" s="316"/>
      <c r="N21" s="316"/>
      <c r="O21" s="316"/>
      <c r="P21" s="316"/>
      <c r="Q21" s="316"/>
      <c r="R21" s="316"/>
      <c r="S21" s="316"/>
      <c r="T21" s="316"/>
      <c r="U21" s="317"/>
      <c r="V21" s="23"/>
      <c r="W21" s="315"/>
      <c r="X21" s="316"/>
      <c r="Y21" s="316"/>
      <c r="Z21" s="316"/>
      <c r="AA21" s="316"/>
      <c r="AB21" s="316"/>
      <c r="AC21" s="316"/>
      <c r="AD21" s="316"/>
      <c r="AE21" s="316"/>
      <c r="AF21" s="317"/>
      <c r="AG21" s="23"/>
      <c r="AH21" s="315"/>
      <c r="AI21" s="316"/>
      <c r="AJ21" s="316"/>
      <c r="AK21" s="316"/>
      <c r="AL21" s="316"/>
      <c r="AM21" s="316"/>
      <c r="AN21" s="316"/>
      <c r="AO21" s="316"/>
      <c r="AP21" s="316"/>
      <c r="AQ21" s="317"/>
      <c r="AR21" s="23"/>
    </row>
    <row r="22" spans="1:61" ht="17.100000000000001" customHeight="1">
      <c r="A22" s="315"/>
      <c r="B22" s="316"/>
      <c r="C22" s="316"/>
      <c r="D22" s="316"/>
      <c r="E22" s="316"/>
      <c r="F22" s="316"/>
      <c r="G22" s="316"/>
      <c r="H22" s="316"/>
      <c r="I22" s="316"/>
      <c r="J22" s="317"/>
      <c r="K22" s="23"/>
      <c r="L22" s="315"/>
      <c r="M22" s="316"/>
      <c r="N22" s="316"/>
      <c r="O22" s="316"/>
      <c r="P22" s="316"/>
      <c r="Q22" s="316"/>
      <c r="R22" s="316"/>
      <c r="S22" s="316"/>
      <c r="T22" s="316"/>
      <c r="U22" s="317"/>
      <c r="V22" s="23"/>
      <c r="W22" s="315"/>
      <c r="X22" s="316"/>
      <c r="Y22" s="316"/>
      <c r="Z22" s="316"/>
      <c r="AA22" s="316"/>
      <c r="AB22" s="316"/>
      <c r="AC22" s="316"/>
      <c r="AD22" s="316"/>
      <c r="AE22" s="316"/>
      <c r="AF22" s="317"/>
      <c r="AG22" s="23"/>
      <c r="AH22" s="315"/>
      <c r="AI22" s="316"/>
      <c r="AJ22" s="316"/>
      <c r="AK22" s="316"/>
      <c r="AL22" s="316"/>
      <c r="AM22" s="316"/>
      <c r="AN22" s="316"/>
      <c r="AO22" s="316"/>
      <c r="AP22" s="316"/>
      <c r="AQ22" s="317"/>
      <c r="AR22" s="23"/>
    </row>
    <row r="23" spans="1:61" ht="17.100000000000001" customHeight="1">
      <c r="A23" s="315"/>
      <c r="B23" s="316"/>
      <c r="C23" s="316"/>
      <c r="D23" s="316"/>
      <c r="E23" s="316"/>
      <c r="F23" s="316"/>
      <c r="G23" s="316"/>
      <c r="H23" s="316"/>
      <c r="I23" s="316"/>
      <c r="J23" s="317"/>
      <c r="K23" s="23"/>
      <c r="L23" s="315"/>
      <c r="M23" s="316"/>
      <c r="N23" s="316"/>
      <c r="O23" s="316"/>
      <c r="P23" s="316"/>
      <c r="Q23" s="316"/>
      <c r="R23" s="316"/>
      <c r="S23" s="316"/>
      <c r="T23" s="316"/>
      <c r="U23" s="317"/>
      <c r="V23" s="23"/>
      <c r="W23" s="315"/>
      <c r="X23" s="316"/>
      <c r="Y23" s="316"/>
      <c r="Z23" s="316"/>
      <c r="AA23" s="316"/>
      <c r="AB23" s="316"/>
      <c r="AC23" s="316"/>
      <c r="AD23" s="316"/>
      <c r="AE23" s="316"/>
      <c r="AF23" s="317"/>
      <c r="AG23" s="23"/>
      <c r="AH23" s="315"/>
      <c r="AI23" s="316"/>
      <c r="AJ23" s="316"/>
      <c r="AK23" s="316"/>
      <c r="AL23" s="316"/>
      <c r="AM23" s="316"/>
      <c r="AN23" s="316"/>
      <c r="AO23" s="316"/>
      <c r="AP23" s="316"/>
      <c r="AQ23" s="317"/>
      <c r="AR23" s="23"/>
    </row>
    <row r="24" spans="1:61" ht="17.100000000000001" customHeight="1">
      <c r="A24" s="315"/>
      <c r="B24" s="316"/>
      <c r="C24" s="316"/>
      <c r="D24" s="316"/>
      <c r="E24" s="316"/>
      <c r="F24" s="316"/>
      <c r="G24" s="316"/>
      <c r="H24" s="316"/>
      <c r="I24" s="316"/>
      <c r="J24" s="317"/>
      <c r="K24" s="23"/>
      <c r="L24" s="315"/>
      <c r="M24" s="316"/>
      <c r="N24" s="316"/>
      <c r="O24" s="316"/>
      <c r="P24" s="316"/>
      <c r="Q24" s="316"/>
      <c r="R24" s="316"/>
      <c r="S24" s="316"/>
      <c r="T24" s="316"/>
      <c r="U24" s="317"/>
      <c r="V24" s="23"/>
      <c r="W24" s="315"/>
      <c r="X24" s="316"/>
      <c r="Y24" s="316"/>
      <c r="Z24" s="316"/>
      <c r="AA24" s="316"/>
      <c r="AB24" s="316"/>
      <c r="AC24" s="316"/>
      <c r="AD24" s="316"/>
      <c r="AE24" s="316"/>
      <c r="AF24" s="317"/>
      <c r="AG24" s="23"/>
      <c r="AH24" s="315"/>
      <c r="AI24" s="316"/>
      <c r="AJ24" s="316"/>
      <c r="AK24" s="316"/>
      <c r="AL24" s="316"/>
      <c r="AM24" s="316"/>
      <c r="AN24" s="316"/>
      <c r="AO24" s="316"/>
      <c r="AP24" s="316"/>
      <c r="AQ24" s="317"/>
      <c r="AR24" s="23"/>
    </row>
    <row r="25" spans="1:61" ht="17.100000000000001" customHeight="1">
      <c r="A25" s="315"/>
      <c r="B25" s="316"/>
      <c r="C25" s="316"/>
      <c r="D25" s="316"/>
      <c r="E25" s="316"/>
      <c r="F25" s="316"/>
      <c r="G25" s="316"/>
      <c r="H25" s="316"/>
      <c r="I25" s="316"/>
      <c r="J25" s="317"/>
      <c r="K25" s="23"/>
      <c r="L25" s="315"/>
      <c r="M25" s="316"/>
      <c r="N25" s="316"/>
      <c r="O25" s="316"/>
      <c r="P25" s="316"/>
      <c r="Q25" s="316"/>
      <c r="R25" s="316"/>
      <c r="S25" s="316"/>
      <c r="T25" s="316"/>
      <c r="U25" s="317"/>
      <c r="V25" s="23"/>
      <c r="W25" s="315"/>
      <c r="X25" s="316"/>
      <c r="Y25" s="316"/>
      <c r="Z25" s="316"/>
      <c r="AA25" s="316"/>
      <c r="AB25" s="316"/>
      <c r="AC25" s="316"/>
      <c r="AD25" s="316"/>
      <c r="AE25" s="316"/>
      <c r="AF25" s="317"/>
      <c r="AG25" s="23"/>
      <c r="AH25" s="315"/>
      <c r="AI25" s="316"/>
      <c r="AJ25" s="316"/>
      <c r="AK25" s="316"/>
      <c r="AL25" s="316"/>
      <c r="AM25" s="316"/>
      <c r="AN25" s="316"/>
      <c r="AO25" s="316"/>
      <c r="AP25" s="316"/>
      <c r="AQ25" s="317"/>
      <c r="AR25" s="23"/>
    </row>
    <row r="26" spans="1:61" ht="17.100000000000001" customHeight="1">
      <c r="A26" s="315"/>
      <c r="B26" s="316"/>
      <c r="C26" s="316"/>
      <c r="D26" s="316"/>
      <c r="E26" s="316"/>
      <c r="F26" s="316"/>
      <c r="G26" s="316"/>
      <c r="H26" s="316"/>
      <c r="I26" s="316"/>
      <c r="J26" s="317"/>
      <c r="K26" s="23"/>
      <c r="L26" s="315"/>
      <c r="M26" s="316"/>
      <c r="N26" s="316"/>
      <c r="O26" s="316"/>
      <c r="P26" s="316"/>
      <c r="Q26" s="316"/>
      <c r="R26" s="316"/>
      <c r="S26" s="316"/>
      <c r="T26" s="316"/>
      <c r="U26" s="317"/>
      <c r="V26" s="23"/>
      <c r="W26" s="315"/>
      <c r="X26" s="316"/>
      <c r="Y26" s="316"/>
      <c r="Z26" s="316"/>
      <c r="AA26" s="316"/>
      <c r="AB26" s="316"/>
      <c r="AC26" s="316"/>
      <c r="AD26" s="316"/>
      <c r="AE26" s="316"/>
      <c r="AF26" s="317"/>
      <c r="AG26" s="23"/>
      <c r="AH26" s="315"/>
      <c r="AI26" s="316"/>
      <c r="AJ26" s="316"/>
      <c r="AK26" s="316"/>
      <c r="AL26" s="316"/>
      <c r="AM26" s="316"/>
      <c r="AN26" s="316"/>
      <c r="AO26" s="316"/>
      <c r="AP26" s="316"/>
      <c r="AQ26" s="317"/>
      <c r="AR26" s="23"/>
    </row>
    <row r="27" spans="1:61" ht="17.100000000000001" customHeight="1">
      <c r="A27" s="315"/>
      <c r="B27" s="316"/>
      <c r="C27" s="316"/>
      <c r="D27" s="316"/>
      <c r="E27" s="316"/>
      <c r="F27" s="316"/>
      <c r="G27" s="316"/>
      <c r="H27" s="316"/>
      <c r="I27" s="316"/>
      <c r="J27" s="317"/>
      <c r="K27" s="23"/>
      <c r="L27" s="315"/>
      <c r="M27" s="316"/>
      <c r="N27" s="316"/>
      <c r="O27" s="316"/>
      <c r="P27" s="316"/>
      <c r="Q27" s="316"/>
      <c r="R27" s="316"/>
      <c r="S27" s="316"/>
      <c r="T27" s="316"/>
      <c r="U27" s="317"/>
      <c r="V27" s="23"/>
      <c r="W27" s="315"/>
      <c r="X27" s="316"/>
      <c r="Y27" s="316"/>
      <c r="Z27" s="316"/>
      <c r="AA27" s="316"/>
      <c r="AB27" s="316"/>
      <c r="AC27" s="316"/>
      <c r="AD27" s="316"/>
      <c r="AE27" s="316"/>
      <c r="AF27" s="317"/>
      <c r="AG27" s="23"/>
      <c r="AH27" s="315"/>
      <c r="AI27" s="316"/>
      <c r="AJ27" s="316"/>
      <c r="AK27" s="316"/>
      <c r="AL27" s="316"/>
      <c r="AM27" s="316"/>
      <c r="AN27" s="316"/>
      <c r="AO27" s="316"/>
      <c r="AP27" s="316"/>
      <c r="AQ27" s="317"/>
      <c r="AR27" s="23"/>
    </row>
    <row r="28" spans="1:61" ht="17.100000000000001" customHeight="1">
      <c r="A28" s="315"/>
      <c r="B28" s="316"/>
      <c r="C28" s="316"/>
      <c r="D28" s="316"/>
      <c r="E28" s="316"/>
      <c r="F28" s="316"/>
      <c r="G28" s="316"/>
      <c r="H28" s="316"/>
      <c r="I28" s="316"/>
      <c r="J28" s="317"/>
      <c r="K28" s="23"/>
      <c r="L28" s="315"/>
      <c r="M28" s="316"/>
      <c r="N28" s="316"/>
      <c r="O28" s="316"/>
      <c r="P28" s="316"/>
      <c r="Q28" s="316"/>
      <c r="R28" s="316"/>
      <c r="S28" s="316"/>
      <c r="T28" s="316"/>
      <c r="U28" s="317"/>
      <c r="V28" s="23"/>
      <c r="W28" s="315"/>
      <c r="X28" s="316"/>
      <c r="Y28" s="316"/>
      <c r="Z28" s="316"/>
      <c r="AA28" s="316"/>
      <c r="AB28" s="316"/>
      <c r="AC28" s="316"/>
      <c r="AD28" s="316"/>
      <c r="AE28" s="316"/>
      <c r="AF28" s="317"/>
      <c r="AG28" s="23"/>
      <c r="AH28" s="315"/>
      <c r="AI28" s="316"/>
      <c r="AJ28" s="316"/>
      <c r="AK28" s="316"/>
      <c r="AL28" s="316"/>
      <c r="AM28" s="316"/>
      <c r="AN28" s="316"/>
      <c r="AO28" s="316"/>
      <c r="AP28" s="316"/>
      <c r="AQ28" s="317"/>
      <c r="AR28" s="23"/>
      <c r="BH28" s="64" t="s">
        <v>122</v>
      </c>
      <c r="BI28" s="87">
        <f>AB7</f>
        <v>44229</v>
      </c>
    </row>
    <row r="29" spans="1:61" ht="17.100000000000001" customHeight="1">
      <c r="A29" s="315"/>
      <c r="B29" s="316"/>
      <c r="C29" s="316"/>
      <c r="D29" s="316"/>
      <c r="E29" s="316"/>
      <c r="F29" s="316"/>
      <c r="G29" s="316"/>
      <c r="H29" s="316"/>
      <c r="I29" s="316"/>
      <c r="J29" s="317"/>
      <c r="K29" s="23"/>
      <c r="L29" s="315"/>
      <c r="M29" s="316"/>
      <c r="N29" s="316"/>
      <c r="O29" s="316"/>
      <c r="P29" s="316"/>
      <c r="Q29" s="316"/>
      <c r="R29" s="316"/>
      <c r="S29" s="316"/>
      <c r="T29" s="316"/>
      <c r="U29" s="317"/>
      <c r="V29" s="23"/>
      <c r="W29" s="315"/>
      <c r="X29" s="316"/>
      <c r="Y29" s="316"/>
      <c r="Z29" s="316"/>
      <c r="AA29" s="316"/>
      <c r="AB29" s="316"/>
      <c r="AC29" s="316"/>
      <c r="AD29" s="316"/>
      <c r="AE29" s="316"/>
      <c r="AF29" s="317"/>
      <c r="AG29" s="23"/>
      <c r="AH29" s="315"/>
      <c r="AI29" s="316"/>
      <c r="AJ29" s="316"/>
      <c r="AK29" s="316"/>
      <c r="AL29" s="316"/>
      <c r="AM29" s="316"/>
      <c r="AN29" s="316"/>
      <c r="AO29" s="316"/>
      <c r="AP29" s="316"/>
      <c r="AQ29" s="317"/>
      <c r="AR29" s="23"/>
      <c r="BH29" s="64" t="s">
        <v>121</v>
      </c>
      <c r="BI29" s="1" t="str">
        <f>I7</f>
        <v>1001A002</v>
      </c>
    </row>
    <row r="30" spans="1:61" ht="17.100000000000001" customHeight="1">
      <c r="A30" s="315"/>
      <c r="B30" s="316"/>
      <c r="C30" s="316"/>
      <c r="D30" s="316"/>
      <c r="E30" s="316"/>
      <c r="F30" s="316"/>
      <c r="G30" s="316"/>
      <c r="H30" s="316"/>
      <c r="I30" s="316"/>
      <c r="J30" s="317"/>
      <c r="K30" s="23"/>
      <c r="L30" s="315"/>
      <c r="M30" s="316"/>
      <c r="N30" s="316"/>
      <c r="O30" s="316"/>
      <c r="P30" s="316"/>
      <c r="Q30" s="316"/>
      <c r="R30" s="316"/>
      <c r="S30" s="316"/>
      <c r="T30" s="316"/>
      <c r="U30" s="317"/>
      <c r="V30" s="23"/>
      <c r="W30" s="315"/>
      <c r="X30" s="316"/>
      <c r="Y30" s="316"/>
      <c r="Z30" s="316"/>
      <c r="AA30" s="316"/>
      <c r="AB30" s="316"/>
      <c r="AC30" s="316"/>
      <c r="AD30" s="316"/>
      <c r="AE30" s="316"/>
      <c r="AF30" s="317"/>
      <c r="AG30" s="23"/>
      <c r="AH30" s="315"/>
      <c r="AI30" s="316"/>
      <c r="AJ30" s="316"/>
      <c r="AK30" s="316"/>
      <c r="AL30" s="316"/>
      <c r="AM30" s="316"/>
      <c r="AN30" s="316"/>
      <c r="AO30" s="316"/>
      <c r="AP30" s="316"/>
      <c r="AQ30" s="317"/>
      <c r="AR30" s="23"/>
      <c r="BH30" s="64" t="s">
        <v>120</v>
      </c>
      <c r="BI30" s="1">
        <f>R7</f>
        <v>4512</v>
      </c>
    </row>
    <row r="31" spans="1:61" ht="17.100000000000001" customHeight="1">
      <c r="A31" s="315"/>
      <c r="B31" s="316"/>
      <c r="C31" s="316"/>
      <c r="D31" s="316"/>
      <c r="E31" s="316"/>
      <c r="F31" s="316"/>
      <c r="G31" s="316"/>
      <c r="H31" s="316"/>
      <c r="I31" s="316"/>
      <c r="J31" s="317"/>
      <c r="K31" s="23"/>
      <c r="L31" s="315"/>
      <c r="M31" s="316"/>
      <c r="N31" s="316"/>
      <c r="O31" s="316"/>
      <c r="P31" s="316"/>
      <c r="Q31" s="316"/>
      <c r="R31" s="316"/>
      <c r="S31" s="316"/>
      <c r="T31" s="316"/>
      <c r="U31" s="317"/>
      <c r="V31" s="23"/>
      <c r="W31" s="315"/>
      <c r="X31" s="316"/>
      <c r="Y31" s="316"/>
      <c r="Z31" s="316"/>
      <c r="AA31" s="316"/>
      <c r="AB31" s="316"/>
      <c r="AC31" s="316"/>
      <c r="AD31" s="316"/>
      <c r="AE31" s="316"/>
      <c r="AF31" s="317"/>
      <c r="AG31" s="23"/>
      <c r="AH31" s="315"/>
      <c r="AI31" s="316"/>
      <c r="AJ31" s="316"/>
      <c r="AK31" s="316"/>
      <c r="AL31" s="316"/>
      <c r="AM31" s="316"/>
      <c r="AN31" s="316"/>
      <c r="AO31" s="316"/>
      <c r="AP31" s="316"/>
      <c r="AQ31" s="317"/>
      <c r="AR31" s="23"/>
      <c r="BH31" s="1">
        <v>1</v>
      </c>
      <c r="BI31" s="1">
        <f>J33</f>
        <v>0</v>
      </c>
    </row>
    <row r="32" spans="1:61" ht="17.100000000000001" customHeight="1" thickBot="1">
      <c r="A32" s="315"/>
      <c r="B32" s="316"/>
      <c r="C32" s="316"/>
      <c r="D32" s="316"/>
      <c r="E32" s="316"/>
      <c r="F32" s="316"/>
      <c r="G32" s="316"/>
      <c r="H32" s="316"/>
      <c r="I32" s="316"/>
      <c r="J32" s="317"/>
      <c r="K32" s="23"/>
      <c r="L32" s="315"/>
      <c r="M32" s="316"/>
      <c r="N32" s="316"/>
      <c r="O32" s="316"/>
      <c r="P32" s="316"/>
      <c r="Q32" s="316"/>
      <c r="R32" s="316"/>
      <c r="S32" s="316"/>
      <c r="T32" s="316"/>
      <c r="U32" s="317"/>
      <c r="V32" s="23"/>
      <c r="W32" s="315"/>
      <c r="X32" s="316"/>
      <c r="Y32" s="316"/>
      <c r="Z32" s="316"/>
      <c r="AA32" s="316"/>
      <c r="AB32" s="316"/>
      <c r="AC32" s="316"/>
      <c r="AD32" s="316"/>
      <c r="AE32" s="316"/>
      <c r="AF32" s="317"/>
      <c r="AG32" s="23"/>
      <c r="AH32" s="315"/>
      <c r="AI32" s="316"/>
      <c r="AJ32" s="316"/>
      <c r="AK32" s="316"/>
      <c r="AL32" s="316"/>
      <c r="AM32" s="316"/>
      <c r="AN32" s="316"/>
      <c r="AO32" s="316"/>
      <c r="AP32" s="316"/>
      <c r="AQ32" s="317"/>
      <c r="AR32" s="23"/>
      <c r="BH32" s="1">
        <v>2</v>
      </c>
      <c r="BI32" s="1">
        <f>U33</f>
        <v>0</v>
      </c>
    </row>
    <row r="33" spans="1:61" ht="24.95" customHeight="1">
      <c r="A33" s="437"/>
      <c r="B33" s="438"/>
      <c r="C33" s="438"/>
      <c r="D33" s="438"/>
      <c r="E33" s="438"/>
      <c r="F33" s="438"/>
      <c r="G33" s="438"/>
      <c r="H33" s="438"/>
      <c r="I33" s="438"/>
      <c r="J33" s="262">
        <v>0</v>
      </c>
      <c r="K33" s="23"/>
      <c r="L33" s="437"/>
      <c r="M33" s="438"/>
      <c r="N33" s="438"/>
      <c r="O33" s="438"/>
      <c r="P33" s="438"/>
      <c r="Q33" s="438"/>
      <c r="R33" s="438"/>
      <c r="S33" s="438"/>
      <c r="T33" s="438"/>
      <c r="U33" s="262">
        <v>0</v>
      </c>
      <c r="V33" s="23"/>
      <c r="W33" s="437"/>
      <c r="X33" s="438"/>
      <c r="Y33" s="438"/>
      <c r="Z33" s="438"/>
      <c r="AA33" s="438"/>
      <c r="AB33" s="438"/>
      <c r="AC33" s="438"/>
      <c r="AD33" s="438"/>
      <c r="AE33" s="438"/>
      <c r="AF33" s="262">
        <v>0</v>
      </c>
      <c r="AG33" s="23"/>
      <c r="AH33" s="437"/>
      <c r="AI33" s="438"/>
      <c r="AJ33" s="438"/>
      <c r="AK33" s="438"/>
      <c r="AL33" s="438"/>
      <c r="AM33" s="438"/>
      <c r="AN33" s="438"/>
      <c r="AO33" s="438"/>
      <c r="AP33" s="438"/>
      <c r="AQ33" s="262">
        <v>0</v>
      </c>
      <c r="AR33" s="23"/>
      <c r="BH33" s="1">
        <v>3</v>
      </c>
      <c r="BI33" s="1">
        <f>AF33</f>
        <v>0</v>
      </c>
    </row>
    <row r="34" spans="1:61" ht="24.95" customHeight="1" thickBot="1">
      <c r="A34" s="344"/>
      <c r="B34" s="345"/>
      <c r="C34" s="345"/>
      <c r="D34" s="345"/>
      <c r="E34" s="345"/>
      <c r="F34" s="345"/>
      <c r="G34" s="345"/>
      <c r="H34" s="345"/>
      <c r="I34" s="345"/>
      <c r="J34" s="263"/>
      <c r="K34" s="23"/>
      <c r="L34" s="344"/>
      <c r="M34" s="345"/>
      <c r="N34" s="345"/>
      <c r="O34" s="345"/>
      <c r="P34" s="345"/>
      <c r="Q34" s="345"/>
      <c r="R34" s="345"/>
      <c r="S34" s="345"/>
      <c r="T34" s="345"/>
      <c r="U34" s="263"/>
      <c r="V34" s="23"/>
      <c r="W34" s="344"/>
      <c r="X34" s="345"/>
      <c r="Y34" s="345"/>
      <c r="Z34" s="345"/>
      <c r="AA34" s="345"/>
      <c r="AB34" s="345"/>
      <c r="AC34" s="345"/>
      <c r="AD34" s="345"/>
      <c r="AE34" s="345"/>
      <c r="AF34" s="263"/>
      <c r="AG34" s="23"/>
      <c r="AH34" s="344"/>
      <c r="AI34" s="345"/>
      <c r="AJ34" s="345"/>
      <c r="AK34" s="345"/>
      <c r="AL34" s="345"/>
      <c r="AM34" s="345"/>
      <c r="AN34" s="345"/>
      <c r="AO34" s="345"/>
      <c r="AP34" s="345"/>
      <c r="AQ34" s="263"/>
      <c r="AR34" s="23"/>
      <c r="BH34" s="1">
        <v>4</v>
      </c>
      <c r="BI34" s="1">
        <f>AQ33</f>
        <v>0</v>
      </c>
    </row>
    <row r="35" spans="1:61" ht="15.95" customHeight="1" thickBot="1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5"/>
      <c r="AI35" s="5"/>
      <c r="AJ35" s="5"/>
      <c r="AK35" s="5"/>
      <c r="AL35" s="5"/>
      <c r="AM35" s="5"/>
      <c r="AN35" s="5"/>
      <c r="AO35" s="5"/>
      <c r="AP35" s="5"/>
      <c r="AQ35" s="5"/>
      <c r="AR35" s="5"/>
      <c r="BH35" s="1">
        <v>5</v>
      </c>
      <c r="BI35" s="1">
        <f>J55</f>
        <v>0</v>
      </c>
    </row>
    <row r="36" spans="1:61" ht="15.95" customHeight="1">
      <c r="A36" s="431">
        <v>5</v>
      </c>
      <c r="B36" s="433" t="s">
        <v>91</v>
      </c>
      <c r="C36" s="433"/>
      <c r="D36" s="433"/>
      <c r="E36" s="433"/>
      <c r="F36" s="433"/>
      <c r="G36" s="433"/>
      <c r="H36" s="433"/>
      <c r="I36" s="433"/>
      <c r="J36" s="434"/>
      <c r="K36" s="46"/>
      <c r="L36" s="431">
        <v>6</v>
      </c>
      <c r="M36" s="433" t="s">
        <v>87</v>
      </c>
      <c r="N36" s="433"/>
      <c r="O36" s="433"/>
      <c r="P36" s="433"/>
      <c r="Q36" s="433"/>
      <c r="R36" s="433"/>
      <c r="S36" s="433"/>
      <c r="T36" s="433"/>
      <c r="U36" s="434"/>
      <c r="V36" s="46"/>
      <c r="W36" s="431">
        <v>7</v>
      </c>
      <c r="X36" s="433" t="s">
        <v>92</v>
      </c>
      <c r="Y36" s="433"/>
      <c r="Z36" s="433"/>
      <c r="AA36" s="433"/>
      <c r="AB36" s="433"/>
      <c r="AC36" s="433"/>
      <c r="AD36" s="433"/>
      <c r="AE36" s="433"/>
      <c r="AF36" s="434"/>
      <c r="AG36" s="47"/>
      <c r="AH36" s="431">
        <v>8</v>
      </c>
      <c r="AI36" s="433" t="s">
        <v>88</v>
      </c>
      <c r="AJ36" s="433"/>
      <c r="AK36" s="433"/>
      <c r="AL36" s="433"/>
      <c r="AM36" s="433"/>
      <c r="AN36" s="433"/>
      <c r="AO36" s="433"/>
      <c r="AP36" s="433"/>
      <c r="AQ36" s="434"/>
      <c r="AR36" s="5"/>
      <c r="BH36" s="1">
        <v>6</v>
      </c>
      <c r="BI36" s="1">
        <f>U55</f>
        <v>0</v>
      </c>
    </row>
    <row r="37" spans="1:61" ht="15.95" customHeight="1" thickBot="1">
      <c r="A37" s="432"/>
      <c r="B37" s="435"/>
      <c r="C37" s="435"/>
      <c r="D37" s="435"/>
      <c r="E37" s="435"/>
      <c r="F37" s="435"/>
      <c r="G37" s="435"/>
      <c r="H37" s="435"/>
      <c r="I37" s="435"/>
      <c r="J37" s="436"/>
      <c r="K37" s="46"/>
      <c r="L37" s="432"/>
      <c r="M37" s="435"/>
      <c r="N37" s="435"/>
      <c r="O37" s="435"/>
      <c r="P37" s="435"/>
      <c r="Q37" s="435"/>
      <c r="R37" s="435"/>
      <c r="S37" s="435"/>
      <c r="T37" s="435"/>
      <c r="U37" s="436"/>
      <c r="V37" s="46"/>
      <c r="W37" s="432"/>
      <c r="X37" s="435"/>
      <c r="Y37" s="435"/>
      <c r="Z37" s="435"/>
      <c r="AA37" s="435"/>
      <c r="AB37" s="435"/>
      <c r="AC37" s="435"/>
      <c r="AD37" s="435"/>
      <c r="AE37" s="435"/>
      <c r="AF37" s="436"/>
      <c r="AG37" s="47"/>
      <c r="AH37" s="432"/>
      <c r="AI37" s="435"/>
      <c r="AJ37" s="435"/>
      <c r="AK37" s="435"/>
      <c r="AL37" s="435"/>
      <c r="AM37" s="435"/>
      <c r="AN37" s="435"/>
      <c r="AO37" s="435"/>
      <c r="AP37" s="435"/>
      <c r="AQ37" s="436"/>
      <c r="AR37" s="5"/>
      <c r="BH37" s="1">
        <v>7</v>
      </c>
      <c r="BI37" s="1">
        <f>AF55</f>
        <v>0</v>
      </c>
    </row>
    <row r="38" spans="1:61" ht="17.100000000000001" customHeight="1">
      <c r="A38" s="312"/>
      <c r="B38" s="313"/>
      <c r="C38" s="313"/>
      <c r="D38" s="313"/>
      <c r="E38" s="313"/>
      <c r="F38" s="313"/>
      <c r="G38" s="313"/>
      <c r="H38" s="313"/>
      <c r="I38" s="313"/>
      <c r="J38" s="314"/>
      <c r="K38" s="23"/>
      <c r="L38" s="312"/>
      <c r="M38" s="313"/>
      <c r="N38" s="313"/>
      <c r="O38" s="313"/>
      <c r="P38" s="313"/>
      <c r="Q38" s="313"/>
      <c r="R38" s="313"/>
      <c r="S38" s="313"/>
      <c r="T38" s="313"/>
      <c r="U38" s="314"/>
      <c r="V38" s="23"/>
      <c r="W38" s="312"/>
      <c r="X38" s="313"/>
      <c r="Y38" s="313"/>
      <c r="Z38" s="313"/>
      <c r="AA38" s="313"/>
      <c r="AB38" s="313"/>
      <c r="AC38" s="313"/>
      <c r="AD38" s="313"/>
      <c r="AE38" s="313"/>
      <c r="AF38" s="314"/>
      <c r="AG38" s="5"/>
      <c r="AH38" s="312"/>
      <c r="AI38" s="313"/>
      <c r="AJ38" s="313"/>
      <c r="AK38" s="313"/>
      <c r="AL38" s="313"/>
      <c r="AM38" s="313"/>
      <c r="AN38" s="313"/>
      <c r="AO38" s="313"/>
      <c r="AP38" s="313"/>
      <c r="AQ38" s="314"/>
      <c r="AR38" s="5"/>
      <c r="BH38" s="1">
        <v>8</v>
      </c>
      <c r="BI38" s="1">
        <f>AQ55</f>
        <v>0</v>
      </c>
    </row>
    <row r="39" spans="1:61" ht="17.100000000000001" customHeight="1">
      <c r="A39" s="315"/>
      <c r="B39" s="316"/>
      <c r="C39" s="316"/>
      <c r="D39" s="316"/>
      <c r="E39" s="316"/>
      <c r="F39" s="316"/>
      <c r="G39" s="316"/>
      <c r="H39" s="316"/>
      <c r="I39" s="316"/>
      <c r="J39" s="317"/>
      <c r="K39" s="23"/>
      <c r="L39" s="315"/>
      <c r="M39" s="316"/>
      <c r="N39" s="316"/>
      <c r="O39" s="316"/>
      <c r="P39" s="316"/>
      <c r="Q39" s="316"/>
      <c r="R39" s="316"/>
      <c r="S39" s="316"/>
      <c r="T39" s="316"/>
      <c r="U39" s="317"/>
      <c r="V39" s="23"/>
      <c r="W39" s="315"/>
      <c r="X39" s="316"/>
      <c r="Y39" s="316"/>
      <c r="Z39" s="316"/>
      <c r="AA39" s="316"/>
      <c r="AB39" s="316"/>
      <c r="AC39" s="316"/>
      <c r="AD39" s="316"/>
      <c r="AE39" s="316"/>
      <c r="AF39" s="317"/>
      <c r="AG39" s="5"/>
      <c r="AH39" s="315"/>
      <c r="AI39" s="316"/>
      <c r="AJ39" s="316"/>
      <c r="AK39" s="316"/>
      <c r="AL39" s="316"/>
      <c r="AM39" s="316"/>
      <c r="AN39" s="316"/>
      <c r="AO39" s="316"/>
      <c r="AP39" s="316"/>
      <c r="AQ39" s="317"/>
      <c r="AR39" s="5"/>
      <c r="BH39" s="1">
        <v>9</v>
      </c>
      <c r="BI39" s="1">
        <f>J77</f>
        <v>0</v>
      </c>
    </row>
    <row r="40" spans="1:61" ht="17.100000000000001" customHeight="1">
      <c r="A40" s="315"/>
      <c r="B40" s="316"/>
      <c r="C40" s="316"/>
      <c r="D40" s="316"/>
      <c r="E40" s="316"/>
      <c r="F40" s="316"/>
      <c r="G40" s="316"/>
      <c r="H40" s="316"/>
      <c r="I40" s="316"/>
      <c r="J40" s="317"/>
      <c r="K40" s="23"/>
      <c r="L40" s="315"/>
      <c r="M40" s="316"/>
      <c r="N40" s="316"/>
      <c r="O40" s="316"/>
      <c r="P40" s="316"/>
      <c r="Q40" s="316"/>
      <c r="R40" s="316"/>
      <c r="S40" s="316"/>
      <c r="T40" s="316"/>
      <c r="U40" s="317"/>
      <c r="V40" s="23"/>
      <c r="W40" s="315"/>
      <c r="X40" s="316"/>
      <c r="Y40" s="316"/>
      <c r="Z40" s="316"/>
      <c r="AA40" s="316"/>
      <c r="AB40" s="316"/>
      <c r="AC40" s="316"/>
      <c r="AD40" s="316"/>
      <c r="AE40" s="316"/>
      <c r="AF40" s="317"/>
      <c r="AG40" s="5"/>
      <c r="AH40" s="315"/>
      <c r="AI40" s="316"/>
      <c r="AJ40" s="316"/>
      <c r="AK40" s="316"/>
      <c r="AL40" s="316"/>
      <c r="AM40" s="316"/>
      <c r="AN40" s="316"/>
      <c r="AO40" s="316"/>
      <c r="AP40" s="316"/>
      <c r="AQ40" s="317"/>
      <c r="AR40" s="5"/>
      <c r="BH40" s="1">
        <v>10</v>
      </c>
      <c r="BI40" s="1">
        <f>U77</f>
        <v>0</v>
      </c>
    </row>
    <row r="41" spans="1:61" ht="17.100000000000001" customHeight="1">
      <c r="A41" s="315"/>
      <c r="B41" s="316"/>
      <c r="C41" s="316"/>
      <c r="D41" s="316"/>
      <c r="E41" s="316"/>
      <c r="F41" s="316"/>
      <c r="G41" s="316"/>
      <c r="H41" s="316"/>
      <c r="I41" s="316"/>
      <c r="J41" s="317"/>
      <c r="K41" s="23"/>
      <c r="L41" s="315"/>
      <c r="M41" s="316"/>
      <c r="N41" s="316"/>
      <c r="O41" s="316"/>
      <c r="P41" s="316"/>
      <c r="Q41" s="316"/>
      <c r="R41" s="316"/>
      <c r="S41" s="316"/>
      <c r="T41" s="316"/>
      <c r="U41" s="317"/>
      <c r="V41" s="23"/>
      <c r="W41" s="315"/>
      <c r="X41" s="316"/>
      <c r="Y41" s="316"/>
      <c r="Z41" s="316"/>
      <c r="AA41" s="316"/>
      <c r="AB41" s="316"/>
      <c r="AC41" s="316"/>
      <c r="AD41" s="316"/>
      <c r="AE41" s="316"/>
      <c r="AF41" s="317"/>
      <c r="AG41" s="5"/>
      <c r="AH41" s="315"/>
      <c r="AI41" s="316"/>
      <c r="AJ41" s="316"/>
      <c r="AK41" s="316"/>
      <c r="AL41" s="316"/>
      <c r="AM41" s="316"/>
      <c r="AN41" s="316"/>
      <c r="AO41" s="316"/>
      <c r="AP41" s="316"/>
      <c r="AQ41" s="317"/>
      <c r="AR41" s="5"/>
      <c r="BH41" s="1">
        <v>11</v>
      </c>
      <c r="BI41" s="1">
        <f>AF77</f>
        <v>0</v>
      </c>
    </row>
    <row r="42" spans="1:61" ht="17.100000000000001" customHeight="1">
      <c r="A42" s="315"/>
      <c r="B42" s="316"/>
      <c r="C42" s="316"/>
      <c r="D42" s="316"/>
      <c r="E42" s="316"/>
      <c r="F42" s="316"/>
      <c r="G42" s="316"/>
      <c r="H42" s="316"/>
      <c r="I42" s="316"/>
      <c r="J42" s="317"/>
      <c r="K42" s="23"/>
      <c r="L42" s="315"/>
      <c r="M42" s="316"/>
      <c r="N42" s="316"/>
      <c r="O42" s="316"/>
      <c r="P42" s="316"/>
      <c r="Q42" s="316"/>
      <c r="R42" s="316"/>
      <c r="S42" s="316"/>
      <c r="T42" s="316"/>
      <c r="U42" s="317"/>
      <c r="V42" s="23"/>
      <c r="W42" s="315"/>
      <c r="X42" s="316"/>
      <c r="Y42" s="316"/>
      <c r="Z42" s="316"/>
      <c r="AA42" s="316"/>
      <c r="AB42" s="316"/>
      <c r="AC42" s="316"/>
      <c r="AD42" s="316"/>
      <c r="AE42" s="316"/>
      <c r="AF42" s="317"/>
      <c r="AG42" s="5"/>
      <c r="AH42" s="315"/>
      <c r="AI42" s="316"/>
      <c r="AJ42" s="316"/>
      <c r="AK42" s="316"/>
      <c r="AL42" s="316"/>
      <c r="AM42" s="316"/>
      <c r="AN42" s="316"/>
      <c r="AO42" s="316"/>
      <c r="AP42" s="316"/>
      <c r="AQ42" s="317"/>
      <c r="AR42" s="5"/>
    </row>
    <row r="43" spans="1:61" ht="17.100000000000001" customHeight="1">
      <c r="A43" s="315"/>
      <c r="B43" s="316"/>
      <c r="C43" s="316"/>
      <c r="D43" s="316"/>
      <c r="E43" s="316"/>
      <c r="F43" s="316"/>
      <c r="G43" s="316"/>
      <c r="H43" s="316"/>
      <c r="I43" s="316"/>
      <c r="J43" s="317"/>
      <c r="K43" s="23"/>
      <c r="L43" s="315"/>
      <c r="M43" s="316"/>
      <c r="N43" s="316"/>
      <c r="O43" s="316"/>
      <c r="P43" s="316"/>
      <c r="Q43" s="316"/>
      <c r="R43" s="316"/>
      <c r="S43" s="316"/>
      <c r="T43" s="316"/>
      <c r="U43" s="317"/>
      <c r="V43" s="23"/>
      <c r="W43" s="315"/>
      <c r="X43" s="316"/>
      <c r="Y43" s="316"/>
      <c r="Z43" s="316"/>
      <c r="AA43" s="316"/>
      <c r="AB43" s="316"/>
      <c r="AC43" s="316"/>
      <c r="AD43" s="316"/>
      <c r="AE43" s="316"/>
      <c r="AF43" s="317"/>
      <c r="AG43" s="5"/>
      <c r="AH43" s="315"/>
      <c r="AI43" s="316"/>
      <c r="AJ43" s="316"/>
      <c r="AK43" s="316"/>
      <c r="AL43" s="316"/>
      <c r="AM43" s="316"/>
      <c r="AN43" s="316"/>
      <c r="AO43" s="316"/>
      <c r="AP43" s="316"/>
      <c r="AQ43" s="317"/>
      <c r="AR43" s="5"/>
    </row>
    <row r="44" spans="1:61" ht="17.100000000000001" customHeight="1">
      <c r="A44" s="315"/>
      <c r="B44" s="316"/>
      <c r="C44" s="316"/>
      <c r="D44" s="316"/>
      <c r="E44" s="316"/>
      <c r="F44" s="316"/>
      <c r="G44" s="316"/>
      <c r="H44" s="316"/>
      <c r="I44" s="316"/>
      <c r="J44" s="317"/>
      <c r="K44" s="23"/>
      <c r="L44" s="315"/>
      <c r="M44" s="316"/>
      <c r="N44" s="316"/>
      <c r="O44" s="316"/>
      <c r="P44" s="316"/>
      <c r="Q44" s="316"/>
      <c r="R44" s="316"/>
      <c r="S44" s="316"/>
      <c r="T44" s="316"/>
      <c r="U44" s="317"/>
      <c r="V44" s="23"/>
      <c r="W44" s="315"/>
      <c r="X44" s="316"/>
      <c r="Y44" s="316"/>
      <c r="Z44" s="316"/>
      <c r="AA44" s="316"/>
      <c r="AB44" s="316"/>
      <c r="AC44" s="316"/>
      <c r="AD44" s="316"/>
      <c r="AE44" s="316"/>
      <c r="AF44" s="317"/>
      <c r="AG44" s="5"/>
      <c r="AH44" s="315"/>
      <c r="AI44" s="316"/>
      <c r="AJ44" s="316"/>
      <c r="AK44" s="316"/>
      <c r="AL44" s="316"/>
      <c r="AM44" s="316"/>
      <c r="AN44" s="316"/>
      <c r="AO44" s="316"/>
      <c r="AP44" s="316"/>
      <c r="AQ44" s="317"/>
      <c r="AR44" s="5"/>
    </row>
    <row r="45" spans="1:61" ht="17.100000000000001" customHeight="1">
      <c r="A45" s="315"/>
      <c r="B45" s="316"/>
      <c r="C45" s="316"/>
      <c r="D45" s="316"/>
      <c r="E45" s="316"/>
      <c r="F45" s="316"/>
      <c r="G45" s="316"/>
      <c r="H45" s="316"/>
      <c r="I45" s="316"/>
      <c r="J45" s="317"/>
      <c r="K45" s="23"/>
      <c r="L45" s="315"/>
      <c r="M45" s="316"/>
      <c r="N45" s="316"/>
      <c r="O45" s="316"/>
      <c r="P45" s="316"/>
      <c r="Q45" s="316"/>
      <c r="R45" s="316"/>
      <c r="S45" s="316"/>
      <c r="T45" s="316"/>
      <c r="U45" s="317"/>
      <c r="V45" s="23"/>
      <c r="W45" s="315"/>
      <c r="X45" s="316"/>
      <c r="Y45" s="316"/>
      <c r="Z45" s="316"/>
      <c r="AA45" s="316"/>
      <c r="AB45" s="316"/>
      <c r="AC45" s="316"/>
      <c r="AD45" s="316"/>
      <c r="AE45" s="316"/>
      <c r="AF45" s="317"/>
      <c r="AG45" s="5"/>
      <c r="AH45" s="315"/>
      <c r="AI45" s="316"/>
      <c r="AJ45" s="316"/>
      <c r="AK45" s="316"/>
      <c r="AL45" s="316"/>
      <c r="AM45" s="316"/>
      <c r="AN45" s="316"/>
      <c r="AO45" s="316"/>
      <c r="AP45" s="316"/>
      <c r="AQ45" s="317"/>
      <c r="AR45" s="5"/>
    </row>
    <row r="46" spans="1:61" ht="17.100000000000001" customHeight="1">
      <c r="A46" s="315"/>
      <c r="B46" s="316"/>
      <c r="C46" s="316"/>
      <c r="D46" s="316"/>
      <c r="E46" s="316"/>
      <c r="F46" s="316"/>
      <c r="G46" s="316"/>
      <c r="H46" s="316"/>
      <c r="I46" s="316"/>
      <c r="J46" s="317"/>
      <c r="K46" s="23"/>
      <c r="L46" s="315"/>
      <c r="M46" s="316"/>
      <c r="N46" s="316"/>
      <c r="O46" s="316"/>
      <c r="P46" s="316"/>
      <c r="Q46" s="316"/>
      <c r="R46" s="316"/>
      <c r="S46" s="316"/>
      <c r="T46" s="316"/>
      <c r="U46" s="317"/>
      <c r="V46" s="23"/>
      <c r="W46" s="315"/>
      <c r="X46" s="316"/>
      <c r="Y46" s="316"/>
      <c r="Z46" s="316"/>
      <c r="AA46" s="316"/>
      <c r="AB46" s="316"/>
      <c r="AC46" s="316"/>
      <c r="AD46" s="316"/>
      <c r="AE46" s="316"/>
      <c r="AF46" s="317"/>
      <c r="AG46" s="5"/>
      <c r="AH46" s="315"/>
      <c r="AI46" s="316"/>
      <c r="AJ46" s="316"/>
      <c r="AK46" s="316"/>
      <c r="AL46" s="316"/>
      <c r="AM46" s="316"/>
      <c r="AN46" s="316"/>
      <c r="AO46" s="316"/>
      <c r="AP46" s="316"/>
      <c r="AQ46" s="317"/>
      <c r="AR46" s="5"/>
    </row>
    <row r="47" spans="1:61" ht="17.100000000000001" customHeight="1">
      <c r="A47" s="315"/>
      <c r="B47" s="316"/>
      <c r="C47" s="316"/>
      <c r="D47" s="316"/>
      <c r="E47" s="316"/>
      <c r="F47" s="316"/>
      <c r="G47" s="316"/>
      <c r="H47" s="316"/>
      <c r="I47" s="316"/>
      <c r="J47" s="317"/>
      <c r="K47" s="23"/>
      <c r="L47" s="315"/>
      <c r="M47" s="316"/>
      <c r="N47" s="316"/>
      <c r="O47" s="316"/>
      <c r="P47" s="316"/>
      <c r="Q47" s="316"/>
      <c r="R47" s="316"/>
      <c r="S47" s="316"/>
      <c r="T47" s="316"/>
      <c r="U47" s="317"/>
      <c r="V47" s="23"/>
      <c r="W47" s="315"/>
      <c r="X47" s="316"/>
      <c r="Y47" s="316"/>
      <c r="Z47" s="316"/>
      <c r="AA47" s="316"/>
      <c r="AB47" s="316"/>
      <c r="AC47" s="316"/>
      <c r="AD47" s="316"/>
      <c r="AE47" s="316"/>
      <c r="AF47" s="317"/>
      <c r="AG47" s="5"/>
      <c r="AH47" s="315"/>
      <c r="AI47" s="316"/>
      <c r="AJ47" s="316"/>
      <c r="AK47" s="316"/>
      <c r="AL47" s="316"/>
      <c r="AM47" s="316"/>
      <c r="AN47" s="316"/>
      <c r="AO47" s="316"/>
      <c r="AP47" s="316"/>
      <c r="AQ47" s="317"/>
      <c r="AR47" s="5"/>
    </row>
    <row r="48" spans="1:61" ht="17.100000000000001" customHeight="1">
      <c r="A48" s="315"/>
      <c r="B48" s="316"/>
      <c r="C48" s="316"/>
      <c r="D48" s="316"/>
      <c r="E48" s="316"/>
      <c r="F48" s="316"/>
      <c r="G48" s="316"/>
      <c r="H48" s="316"/>
      <c r="I48" s="316"/>
      <c r="J48" s="317"/>
      <c r="K48" s="23"/>
      <c r="L48" s="315"/>
      <c r="M48" s="316"/>
      <c r="N48" s="316"/>
      <c r="O48" s="316"/>
      <c r="P48" s="316"/>
      <c r="Q48" s="316"/>
      <c r="R48" s="316"/>
      <c r="S48" s="316"/>
      <c r="T48" s="316"/>
      <c r="U48" s="317"/>
      <c r="V48" s="23"/>
      <c r="W48" s="315"/>
      <c r="X48" s="316"/>
      <c r="Y48" s="316"/>
      <c r="Z48" s="316"/>
      <c r="AA48" s="316"/>
      <c r="AB48" s="316"/>
      <c r="AC48" s="316"/>
      <c r="AD48" s="316"/>
      <c r="AE48" s="316"/>
      <c r="AF48" s="317"/>
      <c r="AG48" s="5"/>
      <c r="AH48" s="315"/>
      <c r="AI48" s="316"/>
      <c r="AJ48" s="316"/>
      <c r="AK48" s="316"/>
      <c r="AL48" s="316"/>
      <c r="AM48" s="316"/>
      <c r="AN48" s="316"/>
      <c r="AO48" s="316"/>
      <c r="AP48" s="316"/>
      <c r="AQ48" s="317"/>
      <c r="AR48" s="5"/>
    </row>
    <row r="49" spans="1:61" ht="17.100000000000001" customHeight="1">
      <c r="A49" s="315"/>
      <c r="B49" s="316"/>
      <c r="C49" s="316"/>
      <c r="D49" s="316"/>
      <c r="E49" s="316"/>
      <c r="F49" s="316"/>
      <c r="G49" s="316"/>
      <c r="H49" s="316"/>
      <c r="I49" s="316"/>
      <c r="J49" s="317"/>
      <c r="K49" s="23"/>
      <c r="L49" s="315"/>
      <c r="M49" s="316"/>
      <c r="N49" s="316"/>
      <c r="O49" s="316"/>
      <c r="P49" s="316"/>
      <c r="Q49" s="316"/>
      <c r="R49" s="316"/>
      <c r="S49" s="316"/>
      <c r="T49" s="316"/>
      <c r="U49" s="317"/>
      <c r="V49" s="23"/>
      <c r="W49" s="315"/>
      <c r="X49" s="316"/>
      <c r="Y49" s="316"/>
      <c r="Z49" s="316"/>
      <c r="AA49" s="316"/>
      <c r="AB49" s="316"/>
      <c r="AC49" s="316"/>
      <c r="AD49" s="316"/>
      <c r="AE49" s="316"/>
      <c r="AF49" s="317"/>
      <c r="AG49" s="5"/>
      <c r="AH49" s="315"/>
      <c r="AI49" s="316"/>
      <c r="AJ49" s="316"/>
      <c r="AK49" s="316"/>
      <c r="AL49" s="316"/>
      <c r="AM49" s="316"/>
      <c r="AN49" s="316"/>
      <c r="AO49" s="316"/>
      <c r="AP49" s="316"/>
      <c r="AQ49" s="317"/>
      <c r="AR49" s="5"/>
    </row>
    <row r="50" spans="1:61" ht="17.100000000000001" customHeight="1">
      <c r="A50" s="315"/>
      <c r="B50" s="316"/>
      <c r="C50" s="316"/>
      <c r="D50" s="316"/>
      <c r="E50" s="316"/>
      <c r="F50" s="316"/>
      <c r="G50" s="316"/>
      <c r="H50" s="316"/>
      <c r="I50" s="316"/>
      <c r="J50" s="317"/>
      <c r="K50" s="23"/>
      <c r="L50" s="315"/>
      <c r="M50" s="316"/>
      <c r="N50" s="316"/>
      <c r="O50" s="316"/>
      <c r="P50" s="316"/>
      <c r="Q50" s="316"/>
      <c r="R50" s="316"/>
      <c r="S50" s="316"/>
      <c r="T50" s="316"/>
      <c r="U50" s="317"/>
      <c r="V50" s="23"/>
      <c r="W50" s="315"/>
      <c r="X50" s="316"/>
      <c r="Y50" s="316"/>
      <c r="Z50" s="316"/>
      <c r="AA50" s="316"/>
      <c r="AB50" s="316"/>
      <c r="AC50" s="316"/>
      <c r="AD50" s="316"/>
      <c r="AE50" s="316"/>
      <c r="AF50" s="317"/>
      <c r="AG50" s="5"/>
      <c r="AH50" s="315"/>
      <c r="AI50" s="316"/>
      <c r="AJ50" s="316"/>
      <c r="AK50" s="316"/>
      <c r="AL50" s="316"/>
      <c r="AM50" s="316"/>
      <c r="AN50" s="316"/>
      <c r="AO50" s="316"/>
      <c r="AP50" s="316"/>
      <c r="AQ50" s="317"/>
      <c r="AR50" s="5"/>
    </row>
    <row r="51" spans="1:61" ht="17.100000000000001" customHeight="1">
      <c r="A51" s="315"/>
      <c r="B51" s="316"/>
      <c r="C51" s="316"/>
      <c r="D51" s="316"/>
      <c r="E51" s="316"/>
      <c r="F51" s="316"/>
      <c r="G51" s="316"/>
      <c r="H51" s="316"/>
      <c r="I51" s="316"/>
      <c r="J51" s="317"/>
      <c r="K51" s="23"/>
      <c r="L51" s="315"/>
      <c r="M51" s="316"/>
      <c r="N51" s="316"/>
      <c r="O51" s="316"/>
      <c r="P51" s="316"/>
      <c r="Q51" s="316"/>
      <c r="R51" s="316"/>
      <c r="S51" s="316"/>
      <c r="T51" s="316"/>
      <c r="U51" s="317"/>
      <c r="V51" s="23"/>
      <c r="W51" s="315"/>
      <c r="X51" s="316"/>
      <c r="Y51" s="316"/>
      <c r="Z51" s="316"/>
      <c r="AA51" s="316"/>
      <c r="AB51" s="316"/>
      <c r="AC51" s="316"/>
      <c r="AD51" s="316"/>
      <c r="AE51" s="316"/>
      <c r="AF51" s="317"/>
      <c r="AG51" s="5"/>
      <c r="AH51" s="315"/>
      <c r="AI51" s="316"/>
      <c r="AJ51" s="316"/>
      <c r="AK51" s="316"/>
      <c r="AL51" s="316"/>
      <c r="AM51" s="316"/>
      <c r="AN51" s="316"/>
      <c r="AO51" s="316"/>
      <c r="AP51" s="316"/>
      <c r="AQ51" s="317"/>
      <c r="AR51" s="5"/>
    </row>
    <row r="52" spans="1:61" ht="17.100000000000001" customHeight="1">
      <c r="A52" s="315"/>
      <c r="B52" s="316"/>
      <c r="C52" s="316"/>
      <c r="D52" s="316"/>
      <c r="E52" s="316"/>
      <c r="F52" s="316"/>
      <c r="G52" s="316"/>
      <c r="H52" s="316"/>
      <c r="I52" s="316"/>
      <c r="J52" s="317"/>
      <c r="K52" s="23"/>
      <c r="L52" s="315"/>
      <c r="M52" s="316"/>
      <c r="N52" s="316"/>
      <c r="O52" s="316"/>
      <c r="P52" s="316"/>
      <c r="Q52" s="316"/>
      <c r="R52" s="316"/>
      <c r="S52" s="316"/>
      <c r="T52" s="316"/>
      <c r="U52" s="317"/>
      <c r="V52" s="23"/>
      <c r="W52" s="315"/>
      <c r="X52" s="316"/>
      <c r="Y52" s="316"/>
      <c r="Z52" s="316"/>
      <c r="AA52" s="316"/>
      <c r="AB52" s="316"/>
      <c r="AC52" s="316"/>
      <c r="AD52" s="316"/>
      <c r="AE52" s="316"/>
      <c r="AF52" s="317"/>
      <c r="AG52" s="5"/>
      <c r="AH52" s="315"/>
      <c r="AI52" s="316"/>
      <c r="AJ52" s="316"/>
      <c r="AK52" s="316"/>
      <c r="AL52" s="316"/>
      <c r="AM52" s="316"/>
      <c r="AN52" s="316"/>
      <c r="AO52" s="316"/>
      <c r="AP52" s="316"/>
      <c r="AQ52" s="317"/>
      <c r="AR52" s="5"/>
    </row>
    <row r="53" spans="1:61" ht="17.100000000000001" customHeight="1">
      <c r="A53" s="315"/>
      <c r="B53" s="316"/>
      <c r="C53" s="316"/>
      <c r="D53" s="316"/>
      <c r="E53" s="316"/>
      <c r="F53" s="316"/>
      <c r="G53" s="316"/>
      <c r="H53" s="316"/>
      <c r="I53" s="316"/>
      <c r="J53" s="317"/>
      <c r="K53" s="23"/>
      <c r="L53" s="315"/>
      <c r="M53" s="316"/>
      <c r="N53" s="316"/>
      <c r="O53" s="316"/>
      <c r="P53" s="316"/>
      <c r="Q53" s="316"/>
      <c r="R53" s="316"/>
      <c r="S53" s="316"/>
      <c r="T53" s="316"/>
      <c r="U53" s="317"/>
      <c r="V53" s="23"/>
      <c r="W53" s="315"/>
      <c r="X53" s="316"/>
      <c r="Y53" s="316"/>
      <c r="Z53" s="316"/>
      <c r="AA53" s="316"/>
      <c r="AB53" s="316"/>
      <c r="AC53" s="316"/>
      <c r="AD53" s="316"/>
      <c r="AE53" s="316"/>
      <c r="AF53" s="317"/>
      <c r="AG53" s="5"/>
      <c r="AH53" s="315"/>
      <c r="AI53" s="316"/>
      <c r="AJ53" s="316"/>
      <c r="AK53" s="316"/>
      <c r="AL53" s="316"/>
      <c r="AM53" s="316"/>
      <c r="AN53" s="316"/>
      <c r="AO53" s="316"/>
      <c r="AP53" s="316"/>
      <c r="AQ53" s="317"/>
      <c r="AR53" s="5"/>
    </row>
    <row r="54" spans="1:61" ht="17.100000000000001" customHeight="1" thickBot="1">
      <c r="A54" s="315"/>
      <c r="B54" s="316"/>
      <c r="C54" s="316"/>
      <c r="D54" s="316"/>
      <c r="E54" s="316"/>
      <c r="F54" s="316"/>
      <c r="G54" s="316"/>
      <c r="H54" s="316"/>
      <c r="I54" s="316"/>
      <c r="J54" s="317"/>
      <c r="K54" s="23"/>
      <c r="L54" s="315"/>
      <c r="M54" s="316"/>
      <c r="N54" s="316"/>
      <c r="O54" s="316"/>
      <c r="P54" s="316"/>
      <c r="Q54" s="316"/>
      <c r="R54" s="316"/>
      <c r="S54" s="316"/>
      <c r="T54" s="316"/>
      <c r="U54" s="317"/>
      <c r="V54" s="23"/>
      <c r="W54" s="315"/>
      <c r="X54" s="316"/>
      <c r="Y54" s="316"/>
      <c r="Z54" s="316"/>
      <c r="AA54" s="316"/>
      <c r="AB54" s="316"/>
      <c r="AC54" s="316"/>
      <c r="AD54" s="316"/>
      <c r="AE54" s="316"/>
      <c r="AF54" s="317"/>
      <c r="AG54" s="5"/>
      <c r="AH54" s="315"/>
      <c r="AI54" s="316"/>
      <c r="AJ54" s="316"/>
      <c r="AK54" s="316"/>
      <c r="AL54" s="316"/>
      <c r="AM54" s="316"/>
      <c r="AN54" s="316"/>
      <c r="AO54" s="316"/>
      <c r="AP54" s="316"/>
      <c r="AQ54" s="317"/>
      <c r="AR54" s="5"/>
      <c r="BI54" s="63" t="s">
        <v>123</v>
      </c>
    </row>
    <row r="55" spans="1:61" ht="24.95" customHeight="1">
      <c r="A55" s="437"/>
      <c r="B55" s="438"/>
      <c r="C55" s="438"/>
      <c r="D55" s="438"/>
      <c r="E55" s="438"/>
      <c r="F55" s="438"/>
      <c r="G55" s="438"/>
      <c r="H55" s="438"/>
      <c r="I55" s="438"/>
      <c r="J55" s="262">
        <v>0</v>
      </c>
      <c r="K55" s="23"/>
      <c r="L55" s="437"/>
      <c r="M55" s="438"/>
      <c r="N55" s="438"/>
      <c r="O55" s="438"/>
      <c r="P55" s="438"/>
      <c r="Q55" s="438"/>
      <c r="R55" s="438"/>
      <c r="S55" s="438"/>
      <c r="T55" s="438"/>
      <c r="U55" s="262">
        <v>0</v>
      </c>
      <c r="V55" s="23"/>
      <c r="W55" s="437"/>
      <c r="X55" s="438"/>
      <c r="Y55" s="438"/>
      <c r="Z55" s="438"/>
      <c r="AA55" s="438"/>
      <c r="AB55" s="438"/>
      <c r="AC55" s="438"/>
      <c r="AD55" s="438"/>
      <c r="AE55" s="438"/>
      <c r="AF55" s="262">
        <v>0</v>
      </c>
      <c r="AG55" s="5"/>
      <c r="AH55" s="437"/>
      <c r="AI55" s="438"/>
      <c r="AJ55" s="438"/>
      <c r="AK55" s="438"/>
      <c r="AL55" s="438"/>
      <c r="AM55" s="438"/>
      <c r="AN55" s="438"/>
      <c r="AO55" s="438"/>
      <c r="AP55" s="438"/>
      <c r="AQ55" s="262">
        <v>0</v>
      </c>
      <c r="AR55" s="5"/>
      <c r="BI55" s="63" t="s">
        <v>124</v>
      </c>
    </row>
    <row r="56" spans="1:61" ht="24.95" customHeight="1" thickBot="1">
      <c r="A56" s="344"/>
      <c r="B56" s="345"/>
      <c r="C56" s="345"/>
      <c r="D56" s="345"/>
      <c r="E56" s="345"/>
      <c r="F56" s="345"/>
      <c r="G56" s="345"/>
      <c r="H56" s="345"/>
      <c r="I56" s="345"/>
      <c r="J56" s="263"/>
      <c r="K56" s="23"/>
      <c r="L56" s="344"/>
      <c r="M56" s="345"/>
      <c r="N56" s="345"/>
      <c r="O56" s="345"/>
      <c r="P56" s="345"/>
      <c r="Q56" s="345"/>
      <c r="R56" s="345"/>
      <c r="S56" s="345"/>
      <c r="T56" s="345"/>
      <c r="U56" s="263"/>
      <c r="V56" s="23"/>
      <c r="W56" s="344"/>
      <c r="X56" s="345"/>
      <c r="Y56" s="345"/>
      <c r="Z56" s="345"/>
      <c r="AA56" s="345"/>
      <c r="AB56" s="345"/>
      <c r="AC56" s="345"/>
      <c r="AD56" s="345"/>
      <c r="AE56" s="345"/>
      <c r="AF56" s="263"/>
      <c r="AG56" s="5"/>
      <c r="AH56" s="344"/>
      <c r="AI56" s="345"/>
      <c r="AJ56" s="345"/>
      <c r="AK56" s="345"/>
      <c r="AL56" s="345"/>
      <c r="AM56" s="345"/>
      <c r="AN56" s="345"/>
      <c r="AO56" s="345"/>
      <c r="AP56" s="345"/>
      <c r="AQ56" s="263"/>
      <c r="AR56" s="5"/>
      <c r="BI56" s="63" t="s">
        <v>125</v>
      </c>
    </row>
    <row r="57" spans="1:61" ht="15.95" customHeight="1" thickBot="1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5"/>
      <c r="AI57" s="5"/>
      <c r="AJ57" s="5"/>
      <c r="AK57" s="5"/>
      <c r="AL57" s="5"/>
      <c r="AM57" s="5"/>
      <c r="AN57" s="5"/>
      <c r="AO57" s="5"/>
      <c r="AP57" s="5"/>
      <c r="AQ57" s="5"/>
      <c r="AR57" s="5"/>
      <c r="BI57" s="63" t="s">
        <v>126</v>
      </c>
    </row>
    <row r="58" spans="1:61" ht="15.95" customHeight="1">
      <c r="A58" s="431">
        <v>9</v>
      </c>
      <c r="B58" s="433" t="s">
        <v>89</v>
      </c>
      <c r="C58" s="433"/>
      <c r="D58" s="433"/>
      <c r="E58" s="433"/>
      <c r="F58" s="433"/>
      <c r="G58" s="433"/>
      <c r="H58" s="433"/>
      <c r="I58" s="433"/>
      <c r="J58" s="434"/>
      <c r="K58" s="46"/>
      <c r="L58" s="431">
        <v>10</v>
      </c>
      <c r="M58" s="433" t="s">
        <v>93</v>
      </c>
      <c r="N58" s="433"/>
      <c r="O58" s="433"/>
      <c r="P58" s="433"/>
      <c r="Q58" s="433"/>
      <c r="R58" s="433"/>
      <c r="S58" s="433"/>
      <c r="T58" s="433"/>
      <c r="U58" s="434"/>
      <c r="V58" s="46"/>
      <c r="W58" s="431">
        <v>11</v>
      </c>
      <c r="X58" s="433" t="s">
        <v>94</v>
      </c>
      <c r="Y58" s="433"/>
      <c r="Z58" s="433"/>
      <c r="AA58" s="433"/>
      <c r="AB58" s="433"/>
      <c r="AC58" s="433"/>
      <c r="AD58" s="433"/>
      <c r="AE58" s="433"/>
      <c r="AF58" s="434"/>
      <c r="AG58" s="5"/>
      <c r="AH58" s="483" t="s">
        <v>96</v>
      </c>
      <c r="AI58" s="484"/>
      <c r="AJ58" s="484"/>
      <c r="AK58" s="484"/>
      <c r="AL58" s="484"/>
      <c r="AM58" s="484"/>
      <c r="AN58" s="484"/>
      <c r="AO58" s="484"/>
      <c r="AP58" s="484"/>
      <c r="AQ58" s="485"/>
      <c r="AR58" s="5"/>
      <c r="BI58" s="63" t="s">
        <v>127</v>
      </c>
    </row>
    <row r="59" spans="1:61" ht="15.95" customHeight="1" thickBot="1">
      <c r="A59" s="432"/>
      <c r="B59" s="435"/>
      <c r="C59" s="435"/>
      <c r="D59" s="435"/>
      <c r="E59" s="435"/>
      <c r="F59" s="435"/>
      <c r="G59" s="435"/>
      <c r="H59" s="435"/>
      <c r="I59" s="435"/>
      <c r="J59" s="436"/>
      <c r="K59" s="46"/>
      <c r="L59" s="432"/>
      <c r="M59" s="435"/>
      <c r="N59" s="435"/>
      <c r="O59" s="435"/>
      <c r="P59" s="435"/>
      <c r="Q59" s="435"/>
      <c r="R59" s="435"/>
      <c r="S59" s="435"/>
      <c r="T59" s="435"/>
      <c r="U59" s="436"/>
      <c r="V59" s="46"/>
      <c r="W59" s="432"/>
      <c r="X59" s="435"/>
      <c r="Y59" s="435"/>
      <c r="Z59" s="435"/>
      <c r="AA59" s="435"/>
      <c r="AB59" s="435"/>
      <c r="AC59" s="435"/>
      <c r="AD59" s="435"/>
      <c r="AE59" s="435"/>
      <c r="AF59" s="436"/>
      <c r="AG59" s="5"/>
      <c r="AH59" s="486"/>
      <c r="AI59" s="487"/>
      <c r="AJ59" s="487"/>
      <c r="AK59" s="487"/>
      <c r="AL59" s="487"/>
      <c r="AM59" s="487"/>
      <c r="AN59" s="487"/>
      <c r="AO59" s="487"/>
      <c r="AP59" s="487"/>
      <c r="AQ59" s="488"/>
      <c r="AR59" s="5"/>
      <c r="BI59" s="63" t="s">
        <v>128</v>
      </c>
    </row>
    <row r="60" spans="1:61" ht="17.100000000000001" customHeight="1">
      <c r="A60" s="312"/>
      <c r="B60" s="313"/>
      <c r="C60" s="313"/>
      <c r="D60" s="313"/>
      <c r="E60" s="313"/>
      <c r="F60" s="313"/>
      <c r="G60" s="313"/>
      <c r="H60" s="313"/>
      <c r="I60" s="313"/>
      <c r="J60" s="314"/>
      <c r="K60" s="23"/>
      <c r="L60" s="312"/>
      <c r="M60" s="313"/>
      <c r="N60" s="313"/>
      <c r="O60" s="313"/>
      <c r="P60" s="313"/>
      <c r="Q60" s="313"/>
      <c r="R60" s="313"/>
      <c r="S60" s="313"/>
      <c r="T60" s="313"/>
      <c r="U60" s="314"/>
      <c r="V60" s="23"/>
      <c r="W60" s="312"/>
      <c r="X60" s="313"/>
      <c r="Y60" s="313"/>
      <c r="Z60" s="313"/>
      <c r="AA60" s="313"/>
      <c r="AB60" s="313"/>
      <c r="AC60" s="313"/>
      <c r="AD60" s="313"/>
      <c r="AE60" s="313"/>
      <c r="AF60" s="314"/>
      <c r="AG60" s="5"/>
      <c r="AH60" s="486"/>
      <c r="AI60" s="487"/>
      <c r="AJ60" s="487"/>
      <c r="AK60" s="487"/>
      <c r="AL60" s="487"/>
      <c r="AM60" s="487"/>
      <c r="AN60" s="487"/>
      <c r="AO60" s="487"/>
      <c r="AP60" s="487"/>
      <c r="AQ60" s="488"/>
      <c r="AR60" s="5"/>
      <c r="BI60" s="81" t="s">
        <v>129</v>
      </c>
    </row>
    <row r="61" spans="1:61" ht="17.100000000000001" customHeight="1">
      <c r="A61" s="315"/>
      <c r="B61" s="316"/>
      <c r="C61" s="316"/>
      <c r="D61" s="316"/>
      <c r="E61" s="316"/>
      <c r="F61" s="316"/>
      <c r="G61" s="316"/>
      <c r="H61" s="316"/>
      <c r="I61" s="316"/>
      <c r="J61" s="317"/>
      <c r="K61" s="23"/>
      <c r="L61" s="315"/>
      <c r="M61" s="316"/>
      <c r="N61" s="316"/>
      <c r="O61" s="316"/>
      <c r="P61" s="316"/>
      <c r="Q61" s="316"/>
      <c r="R61" s="316"/>
      <c r="S61" s="316"/>
      <c r="T61" s="316"/>
      <c r="U61" s="317"/>
      <c r="V61" s="23"/>
      <c r="W61" s="315"/>
      <c r="X61" s="316"/>
      <c r="Y61" s="316"/>
      <c r="Z61" s="316"/>
      <c r="AA61" s="316"/>
      <c r="AB61" s="316"/>
      <c r="AC61" s="316"/>
      <c r="AD61" s="316"/>
      <c r="AE61" s="316"/>
      <c r="AF61" s="317"/>
      <c r="AG61" s="5"/>
      <c r="AH61" s="489"/>
      <c r="AI61" s="490"/>
      <c r="AJ61" s="490"/>
      <c r="AK61" s="490"/>
      <c r="AL61" s="490"/>
      <c r="AM61" s="490"/>
      <c r="AN61" s="490"/>
      <c r="AO61" s="490"/>
      <c r="AP61" s="490"/>
      <c r="AQ61" s="491"/>
      <c r="AR61" s="5"/>
      <c r="BI61" s="82" t="s">
        <v>130</v>
      </c>
    </row>
    <row r="62" spans="1:61" ht="17.100000000000001" customHeight="1">
      <c r="A62" s="315"/>
      <c r="B62" s="316"/>
      <c r="C62" s="316"/>
      <c r="D62" s="316"/>
      <c r="E62" s="316"/>
      <c r="F62" s="316"/>
      <c r="G62" s="316"/>
      <c r="H62" s="316"/>
      <c r="I62" s="316"/>
      <c r="J62" s="317"/>
      <c r="K62" s="23"/>
      <c r="L62" s="315"/>
      <c r="M62" s="316"/>
      <c r="N62" s="316"/>
      <c r="O62" s="316"/>
      <c r="P62" s="316"/>
      <c r="Q62" s="316"/>
      <c r="R62" s="316"/>
      <c r="S62" s="316"/>
      <c r="T62" s="316"/>
      <c r="U62" s="317"/>
      <c r="V62" s="23"/>
      <c r="W62" s="315"/>
      <c r="X62" s="316"/>
      <c r="Y62" s="316"/>
      <c r="Z62" s="316"/>
      <c r="AA62" s="316"/>
      <c r="AB62" s="316"/>
      <c r="AC62" s="316"/>
      <c r="AD62" s="316"/>
      <c r="AE62" s="316"/>
      <c r="AF62" s="317"/>
      <c r="AG62" s="5"/>
      <c r="AH62" s="306" t="s">
        <v>126</v>
      </c>
      <c r="AI62" s="307"/>
      <c r="AJ62" s="307"/>
      <c r="AK62" s="307"/>
      <c r="AL62" s="307"/>
      <c r="AM62" s="307"/>
      <c r="AN62" s="307"/>
      <c r="AO62" s="307"/>
      <c r="AP62" s="307"/>
      <c r="AQ62" s="308"/>
      <c r="AR62" s="5"/>
      <c r="BI62" s="82" t="s">
        <v>131</v>
      </c>
    </row>
    <row r="63" spans="1:61" ht="17.100000000000001" customHeight="1">
      <c r="A63" s="315"/>
      <c r="B63" s="316"/>
      <c r="C63" s="316"/>
      <c r="D63" s="316"/>
      <c r="E63" s="316"/>
      <c r="F63" s="316"/>
      <c r="G63" s="316"/>
      <c r="H63" s="316"/>
      <c r="I63" s="316"/>
      <c r="J63" s="317"/>
      <c r="K63" s="23"/>
      <c r="L63" s="315"/>
      <c r="M63" s="316"/>
      <c r="N63" s="316"/>
      <c r="O63" s="316"/>
      <c r="P63" s="316"/>
      <c r="Q63" s="316"/>
      <c r="R63" s="316"/>
      <c r="S63" s="316"/>
      <c r="T63" s="316"/>
      <c r="U63" s="317"/>
      <c r="V63" s="23"/>
      <c r="W63" s="315"/>
      <c r="X63" s="316"/>
      <c r="Y63" s="316"/>
      <c r="Z63" s="316"/>
      <c r="AA63" s="316"/>
      <c r="AB63" s="316"/>
      <c r="AC63" s="316"/>
      <c r="AD63" s="316"/>
      <c r="AE63" s="316"/>
      <c r="AF63" s="317"/>
      <c r="AG63" s="5"/>
      <c r="AH63" s="306"/>
      <c r="AI63" s="307"/>
      <c r="AJ63" s="307"/>
      <c r="AK63" s="307"/>
      <c r="AL63" s="307"/>
      <c r="AM63" s="307"/>
      <c r="AN63" s="307"/>
      <c r="AO63" s="307"/>
      <c r="AP63" s="307"/>
      <c r="AQ63" s="308"/>
      <c r="AR63" s="5"/>
      <c r="BI63" s="138" t="s">
        <v>263</v>
      </c>
    </row>
    <row r="64" spans="1:61" ht="17.100000000000001" customHeight="1">
      <c r="A64" s="315"/>
      <c r="B64" s="316"/>
      <c r="C64" s="316"/>
      <c r="D64" s="316"/>
      <c r="E64" s="316"/>
      <c r="F64" s="316"/>
      <c r="G64" s="316"/>
      <c r="H64" s="316"/>
      <c r="I64" s="316"/>
      <c r="J64" s="317"/>
      <c r="K64" s="23"/>
      <c r="L64" s="315"/>
      <c r="M64" s="316"/>
      <c r="N64" s="316"/>
      <c r="O64" s="316"/>
      <c r="P64" s="316"/>
      <c r="Q64" s="316"/>
      <c r="R64" s="316"/>
      <c r="S64" s="316"/>
      <c r="T64" s="316"/>
      <c r="U64" s="317"/>
      <c r="V64" s="23"/>
      <c r="W64" s="315"/>
      <c r="X64" s="316"/>
      <c r="Y64" s="316"/>
      <c r="Z64" s="316"/>
      <c r="AA64" s="316"/>
      <c r="AB64" s="316"/>
      <c r="AC64" s="316"/>
      <c r="AD64" s="316"/>
      <c r="AE64" s="316"/>
      <c r="AF64" s="317"/>
      <c r="AG64" s="5"/>
      <c r="AH64" s="306"/>
      <c r="AI64" s="307"/>
      <c r="AJ64" s="307"/>
      <c r="AK64" s="307"/>
      <c r="AL64" s="307"/>
      <c r="AM64" s="307"/>
      <c r="AN64" s="307"/>
      <c r="AO64" s="307"/>
      <c r="AP64" s="307"/>
      <c r="AQ64" s="308"/>
      <c r="AR64" s="5"/>
      <c r="BI64" s="138" t="s">
        <v>264</v>
      </c>
    </row>
    <row r="65" spans="1:61" ht="17.100000000000001" customHeight="1">
      <c r="A65" s="315"/>
      <c r="B65" s="316"/>
      <c r="C65" s="316"/>
      <c r="D65" s="316"/>
      <c r="E65" s="316"/>
      <c r="F65" s="316"/>
      <c r="G65" s="316"/>
      <c r="H65" s="316"/>
      <c r="I65" s="316"/>
      <c r="J65" s="317"/>
      <c r="K65" s="23"/>
      <c r="L65" s="315"/>
      <c r="M65" s="316"/>
      <c r="N65" s="316"/>
      <c r="O65" s="316"/>
      <c r="P65" s="316"/>
      <c r="Q65" s="316"/>
      <c r="R65" s="316"/>
      <c r="S65" s="316"/>
      <c r="T65" s="316"/>
      <c r="U65" s="317"/>
      <c r="V65" s="23"/>
      <c r="W65" s="315"/>
      <c r="X65" s="316"/>
      <c r="Y65" s="316"/>
      <c r="Z65" s="316"/>
      <c r="AA65" s="316"/>
      <c r="AB65" s="316"/>
      <c r="AC65" s="316"/>
      <c r="AD65" s="316"/>
      <c r="AE65" s="316"/>
      <c r="AF65" s="317"/>
      <c r="AG65" s="5"/>
      <c r="AH65" s="306"/>
      <c r="AI65" s="307"/>
      <c r="AJ65" s="307"/>
      <c r="AK65" s="307"/>
      <c r="AL65" s="307"/>
      <c r="AM65" s="307"/>
      <c r="AN65" s="307"/>
      <c r="AO65" s="307"/>
      <c r="AP65" s="307"/>
      <c r="AQ65" s="308"/>
      <c r="AR65" s="5"/>
      <c r="BI65" s="138" t="s">
        <v>265</v>
      </c>
    </row>
    <row r="66" spans="1:61" ht="17.100000000000001" customHeight="1">
      <c r="A66" s="315"/>
      <c r="B66" s="316"/>
      <c r="C66" s="316"/>
      <c r="D66" s="316"/>
      <c r="E66" s="316"/>
      <c r="F66" s="316"/>
      <c r="G66" s="316"/>
      <c r="H66" s="316"/>
      <c r="I66" s="316"/>
      <c r="J66" s="317"/>
      <c r="K66" s="23"/>
      <c r="L66" s="315"/>
      <c r="M66" s="316"/>
      <c r="N66" s="316"/>
      <c r="O66" s="316"/>
      <c r="P66" s="316"/>
      <c r="Q66" s="316"/>
      <c r="R66" s="316"/>
      <c r="S66" s="316"/>
      <c r="T66" s="316"/>
      <c r="U66" s="317"/>
      <c r="V66" s="23"/>
      <c r="W66" s="315"/>
      <c r="X66" s="316"/>
      <c r="Y66" s="316"/>
      <c r="Z66" s="316"/>
      <c r="AA66" s="316"/>
      <c r="AB66" s="316"/>
      <c r="AC66" s="316"/>
      <c r="AD66" s="316"/>
      <c r="AE66" s="316"/>
      <c r="AF66" s="317"/>
      <c r="AG66" s="5"/>
      <c r="AH66" s="306"/>
      <c r="AI66" s="307"/>
      <c r="AJ66" s="307"/>
      <c r="AK66" s="307"/>
      <c r="AL66" s="307"/>
      <c r="AM66" s="307"/>
      <c r="AN66" s="307"/>
      <c r="AO66" s="307"/>
      <c r="AP66" s="307"/>
      <c r="AQ66" s="308"/>
      <c r="AR66" s="5"/>
      <c r="BI66" s="63"/>
    </row>
    <row r="67" spans="1:61" ht="17.100000000000001" customHeight="1">
      <c r="A67" s="315"/>
      <c r="B67" s="316"/>
      <c r="C67" s="316"/>
      <c r="D67" s="316"/>
      <c r="E67" s="316"/>
      <c r="F67" s="316"/>
      <c r="G67" s="316"/>
      <c r="H67" s="316"/>
      <c r="I67" s="316"/>
      <c r="J67" s="317"/>
      <c r="K67" s="23"/>
      <c r="L67" s="315"/>
      <c r="M67" s="316"/>
      <c r="N67" s="316"/>
      <c r="O67" s="316"/>
      <c r="P67" s="316"/>
      <c r="Q67" s="316"/>
      <c r="R67" s="316"/>
      <c r="S67" s="316"/>
      <c r="T67" s="316"/>
      <c r="U67" s="317"/>
      <c r="V67" s="23"/>
      <c r="W67" s="315"/>
      <c r="X67" s="316"/>
      <c r="Y67" s="316"/>
      <c r="Z67" s="316"/>
      <c r="AA67" s="316"/>
      <c r="AB67" s="316"/>
      <c r="AC67" s="316"/>
      <c r="AD67" s="316"/>
      <c r="AE67" s="316"/>
      <c r="AF67" s="317"/>
      <c r="AG67" s="5"/>
      <c r="AH67" s="306"/>
      <c r="AI67" s="307"/>
      <c r="AJ67" s="307"/>
      <c r="AK67" s="307"/>
      <c r="AL67" s="307"/>
      <c r="AM67" s="307"/>
      <c r="AN67" s="307"/>
      <c r="AO67" s="307"/>
      <c r="AP67" s="307"/>
      <c r="AQ67" s="308"/>
      <c r="AR67" s="5"/>
      <c r="BI67" s="74"/>
    </row>
    <row r="68" spans="1:61" ht="17.100000000000001" customHeight="1" thickBot="1">
      <c r="A68" s="315"/>
      <c r="B68" s="316"/>
      <c r="C68" s="316"/>
      <c r="D68" s="316"/>
      <c r="E68" s="316"/>
      <c r="F68" s="316"/>
      <c r="G68" s="316"/>
      <c r="H68" s="316"/>
      <c r="I68" s="316"/>
      <c r="J68" s="317"/>
      <c r="K68" s="23"/>
      <c r="L68" s="315"/>
      <c r="M68" s="316"/>
      <c r="N68" s="316"/>
      <c r="O68" s="316"/>
      <c r="P68" s="316"/>
      <c r="Q68" s="316"/>
      <c r="R68" s="316"/>
      <c r="S68" s="316"/>
      <c r="T68" s="316"/>
      <c r="U68" s="317"/>
      <c r="V68" s="23"/>
      <c r="W68" s="315"/>
      <c r="X68" s="316"/>
      <c r="Y68" s="316"/>
      <c r="Z68" s="316"/>
      <c r="AA68" s="316"/>
      <c r="AB68" s="316"/>
      <c r="AC68" s="316"/>
      <c r="AD68" s="316"/>
      <c r="AE68" s="316"/>
      <c r="AF68" s="317"/>
      <c r="AG68" s="5"/>
      <c r="AH68" s="309"/>
      <c r="AI68" s="310"/>
      <c r="AJ68" s="310"/>
      <c r="AK68" s="310"/>
      <c r="AL68" s="310"/>
      <c r="AM68" s="310"/>
      <c r="AN68" s="310"/>
      <c r="AO68" s="310"/>
      <c r="AP68" s="310"/>
      <c r="AQ68" s="311"/>
      <c r="AR68" s="5"/>
      <c r="BI68" s="82"/>
    </row>
    <row r="69" spans="1:61" ht="17.100000000000001" customHeight="1" thickBot="1">
      <c r="A69" s="315"/>
      <c r="B69" s="316"/>
      <c r="C69" s="316"/>
      <c r="D69" s="316"/>
      <c r="E69" s="316"/>
      <c r="F69" s="316"/>
      <c r="G69" s="316"/>
      <c r="H69" s="316"/>
      <c r="I69" s="316"/>
      <c r="J69" s="317"/>
      <c r="K69" s="23"/>
      <c r="L69" s="315"/>
      <c r="M69" s="316"/>
      <c r="N69" s="316"/>
      <c r="O69" s="316"/>
      <c r="P69" s="316"/>
      <c r="Q69" s="316"/>
      <c r="R69" s="316"/>
      <c r="S69" s="316"/>
      <c r="T69" s="316"/>
      <c r="U69" s="317"/>
      <c r="V69" s="23"/>
      <c r="W69" s="315"/>
      <c r="X69" s="316"/>
      <c r="Y69" s="316"/>
      <c r="Z69" s="316"/>
      <c r="AA69" s="316"/>
      <c r="AB69" s="316"/>
      <c r="AC69" s="316"/>
      <c r="AD69" s="316"/>
      <c r="AE69" s="316"/>
      <c r="AF69" s="317"/>
      <c r="AG69" s="5"/>
      <c r="AH69" s="23"/>
      <c r="AI69" s="5"/>
      <c r="AJ69" s="5"/>
      <c r="AK69" s="5"/>
      <c r="AL69" s="5"/>
      <c r="AM69" s="5"/>
      <c r="AN69" s="5"/>
      <c r="AO69" s="23"/>
      <c r="AP69" s="23"/>
      <c r="AQ69" s="23"/>
      <c r="AR69" s="5"/>
    </row>
    <row r="70" spans="1:61" ht="17.100000000000001" customHeight="1">
      <c r="A70" s="315"/>
      <c r="B70" s="316"/>
      <c r="C70" s="316"/>
      <c r="D70" s="316"/>
      <c r="E70" s="316"/>
      <c r="F70" s="316"/>
      <c r="G70" s="316"/>
      <c r="H70" s="316"/>
      <c r="I70" s="316"/>
      <c r="J70" s="317"/>
      <c r="K70" s="23"/>
      <c r="L70" s="315"/>
      <c r="M70" s="316"/>
      <c r="N70" s="316"/>
      <c r="O70" s="316"/>
      <c r="P70" s="316"/>
      <c r="Q70" s="316"/>
      <c r="R70" s="316"/>
      <c r="S70" s="316"/>
      <c r="T70" s="316"/>
      <c r="U70" s="317"/>
      <c r="V70" s="23"/>
      <c r="W70" s="315"/>
      <c r="X70" s="316"/>
      <c r="Y70" s="316"/>
      <c r="Z70" s="316"/>
      <c r="AA70" s="316"/>
      <c r="AB70" s="316"/>
      <c r="AC70" s="316"/>
      <c r="AD70" s="316"/>
      <c r="AE70" s="316"/>
      <c r="AF70" s="317"/>
      <c r="AG70" s="5"/>
      <c r="AH70" s="387" t="s">
        <v>224</v>
      </c>
      <c r="AI70" s="388"/>
      <c r="AJ70" s="388"/>
      <c r="AK70" s="388"/>
      <c r="AL70" s="389"/>
      <c r="AM70" s="378" t="s">
        <v>223</v>
      </c>
      <c r="AN70" s="379"/>
      <c r="AO70" s="379"/>
      <c r="AP70" s="379"/>
      <c r="AQ70" s="380"/>
      <c r="AR70" s="5"/>
    </row>
    <row r="71" spans="1:61" ht="17.100000000000001" customHeight="1">
      <c r="A71" s="315"/>
      <c r="B71" s="316"/>
      <c r="C71" s="316"/>
      <c r="D71" s="316"/>
      <c r="E71" s="316"/>
      <c r="F71" s="316"/>
      <c r="G71" s="316"/>
      <c r="H71" s="316"/>
      <c r="I71" s="316"/>
      <c r="J71" s="317"/>
      <c r="K71" s="23"/>
      <c r="L71" s="315"/>
      <c r="M71" s="316"/>
      <c r="N71" s="316"/>
      <c r="O71" s="316"/>
      <c r="P71" s="316"/>
      <c r="Q71" s="316"/>
      <c r="R71" s="316"/>
      <c r="S71" s="316"/>
      <c r="T71" s="316"/>
      <c r="U71" s="317"/>
      <c r="V71" s="23"/>
      <c r="W71" s="315"/>
      <c r="X71" s="316"/>
      <c r="Y71" s="316"/>
      <c r="Z71" s="316"/>
      <c r="AA71" s="316"/>
      <c r="AB71" s="316"/>
      <c r="AC71" s="316"/>
      <c r="AD71" s="316"/>
      <c r="AE71" s="316"/>
      <c r="AF71" s="317"/>
      <c r="AG71" s="5"/>
      <c r="AH71" s="390"/>
      <c r="AI71" s="391"/>
      <c r="AJ71" s="391"/>
      <c r="AK71" s="391"/>
      <c r="AL71" s="392"/>
      <c r="AM71" s="381"/>
      <c r="AN71" s="382"/>
      <c r="AO71" s="382"/>
      <c r="AP71" s="382"/>
      <c r="AQ71" s="383"/>
      <c r="AR71" s="5"/>
    </row>
    <row r="72" spans="1:61" ht="17.100000000000001" customHeight="1">
      <c r="A72" s="315"/>
      <c r="B72" s="316"/>
      <c r="C72" s="316"/>
      <c r="D72" s="316"/>
      <c r="E72" s="316"/>
      <c r="F72" s="316"/>
      <c r="G72" s="316"/>
      <c r="H72" s="316"/>
      <c r="I72" s="316"/>
      <c r="J72" s="317"/>
      <c r="K72" s="23"/>
      <c r="L72" s="315"/>
      <c r="M72" s="316"/>
      <c r="N72" s="316"/>
      <c r="O72" s="316"/>
      <c r="P72" s="316"/>
      <c r="Q72" s="316"/>
      <c r="R72" s="316"/>
      <c r="S72" s="316"/>
      <c r="T72" s="316"/>
      <c r="U72" s="317"/>
      <c r="V72" s="23"/>
      <c r="W72" s="315"/>
      <c r="X72" s="316"/>
      <c r="Y72" s="316"/>
      <c r="Z72" s="316"/>
      <c r="AA72" s="316"/>
      <c r="AB72" s="316"/>
      <c r="AC72" s="316"/>
      <c r="AD72" s="316"/>
      <c r="AE72" s="316"/>
      <c r="AF72" s="317"/>
      <c r="AG72" s="5"/>
      <c r="AH72" s="390"/>
      <c r="AI72" s="391"/>
      <c r="AJ72" s="391"/>
      <c r="AK72" s="391"/>
      <c r="AL72" s="392"/>
      <c r="AM72" s="381"/>
      <c r="AN72" s="382"/>
      <c r="AO72" s="382"/>
      <c r="AP72" s="382"/>
      <c r="AQ72" s="383"/>
      <c r="AR72" s="5"/>
    </row>
    <row r="73" spans="1:61" ht="17.100000000000001" customHeight="1">
      <c r="A73" s="315"/>
      <c r="B73" s="316"/>
      <c r="C73" s="316"/>
      <c r="D73" s="316"/>
      <c r="E73" s="316"/>
      <c r="F73" s="316"/>
      <c r="G73" s="316"/>
      <c r="H73" s="316"/>
      <c r="I73" s="316"/>
      <c r="J73" s="317"/>
      <c r="K73" s="23"/>
      <c r="L73" s="315"/>
      <c r="M73" s="316"/>
      <c r="N73" s="316"/>
      <c r="O73" s="316"/>
      <c r="P73" s="316"/>
      <c r="Q73" s="316"/>
      <c r="R73" s="316"/>
      <c r="S73" s="316"/>
      <c r="T73" s="316"/>
      <c r="U73" s="317"/>
      <c r="V73" s="23"/>
      <c r="W73" s="315"/>
      <c r="X73" s="316"/>
      <c r="Y73" s="316"/>
      <c r="Z73" s="316"/>
      <c r="AA73" s="316"/>
      <c r="AB73" s="316"/>
      <c r="AC73" s="316"/>
      <c r="AD73" s="316"/>
      <c r="AE73" s="316"/>
      <c r="AF73" s="317"/>
      <c r="AG73" s="5"/>
      <c r="AH73" s="390"/>
      <c r="AI73" s="391"/>
      <c r="AJ73" s="391"/>
      <c r="AK73" s="391"/>
      <c r="AL73" s="392"/>
      <c r="AM73" s="381"/>
      <c r="AN73" s="382"/>
      <c r="AO73" s="382"/>
      <c r="AP73" s="382"/>
      <c r="AQ73" s="383"/>
      <c r="AR73" s="5"/>
    </row>
    <row r="74" spans="1:61" ht="17.100000000000001" customHeight="1">
      <c r="A74" s="315"/>
      <c r="B74" s="316"/>
      <c r="C74" s="316"/>
      <c r="D74" s="316"/>
      <c r="E74" s="316"/>
      <c r="F74" s="316"/>
      <c r="G74" s="316"/>
      <c r="H74" s="316"/>
      <c r="I74" s="316"/>
      <c r="J74" s="317"/>
      <c r="K74" s="23"/>
      <c r="L74" s="315"/>
      <c r="M74" s="316"/>
      <c r="N74" s="316"/>
      <c r="O74" s="316"/>
      <c r="P74" s="316"/>
      <c r="Q74" s="316"/>
      <c r="R74" s="316"/>
      <c r="S74" s="316"/>
      <c r="T74" s="316"/>
      <c r="U74" s="317"/>
      <c r="V74" s="23"/>
      <c r="W74" s="315"/>
      <c r="X74" s="316"/>
      <c r="Y74" s="316"/>
      <c r="Z74" s="316"/>
      <c r="AA74" s="316"/>
      <c r="AB74" s="316"/>
      <c r="AC74" s="316"/>
      <c r="AD74" s="316"/>
      <c r="AE74" s="316"/>
      <c r="AF74" s="317"/>
      <c r="AG74" s="5"/>
      <c r="AH74" s="390"/>
      <c r="AI74" s="391"/>
      <c r="AJ74" s="391"/>
      <c r="AK74" s="391"/>
      <c r="AL74" s="392"/>
      <c r="AM74" s="381"/>
      <c r="AN74" s="382"/>
      <c r="AO74" s="382"/>
      <c r="AP74" s="382"/>
      <c r="AQ74" s="383"/>
      <c r="AR74" s="5"/>
    </row>
    <row r="75" spans="1:61" ht="17.100000000000001" customHeight="1">
      <c r="A75" s="315"/>
      <c r="B75" s="316"/>
      <c r="C75" s="316"/>
      <c r="D75" s="316"/>
      <c r="E75" s="316"/>
      <c r="F75" s="316"/>
      <c r="G75" s="316"/>
      <c r="H75" s="316"/>
      <c r="I75" s="316"/>
      <c r="J75" s="317"/>
      <c r="K75" s="23"/>
      <c r="L75" s="315"/>
      <c r="M75" s="316"/>
      <c r="N75" s="316"/>
      <c r="O75" s="316"/>
      <c r="P75" s="316"/>
      <c r="Q75" s="316"/>
      <c r="R75" s="316"/>
      <c r="S75" s="316"/>
      <c r="T75" s="316"/>
      <c r="U75" s="317"/>
      <c r="V75" s="23"/>
      <c r="W75" s="315"/>
      <c r="X75" s="316"/>
      <c r="Y75" s="316"/>
      <c r="Z75" s="316"/>
      <c r="AA75" s="316"/>
      <c r="AB75" s="316"/>
      <c r="AC75" s="316"/>
      <c r="AD75" s="316"/>
      <c r="AE75" s="316"/>
      <c r="AF75" s="317"/>
      <c r="AG75" s="5"/>
      <c r="AH75" s="390"/>
      <c r="AI75" s="391"/>
      <c r="AJ75" s="391"/>
      <c r="AK75" s="391"/>
      <c r="AL75" s="392"/>
      <c r="AM75" s="381"/>
      <c r="AN75" s="382"/>
      <c r="AO75" s="382"/>
      <c r="AP75" s="382"/>
      <c r="AQ75" s="383"/>
      <c r="AR75" s="5"/>
    </row>
    <row r="76" spans="1:61" ht="17.100000000000001" customHeight="1" thickBot="1">
      <c r="A76" s="315"/>
      <c r="B76" s="316"/>
      <c r="C76" s="316"/>
      <c r="D76" s="316"/>
      <c r="E76" s="316"/>
      <c r="F76" s="316"/>
      <c r="G76" s="316"/>
      <c r="H76" s="316"/>
      <c r="I76" s="316"/>
      <c r="J76" s="317"/>
      <c r="K76" s="23"/>
      <c r="L76" s="315"/>
      <c r="M76" s="316"/>
      <c r="N76" s="316"/>
      <c r="O76" s="316"/>
      <c r="P76" s="316"/>
      <c r="Q76" s="316"/>
      <c r="R76" s="316"/>
      <c r="S76" s="316"/>
      <c r="T76" s="316"/>
      <c r="U76" s="317"/>
      <c r="V76" s="23"/>
      <c r="W76" s="315"/>
      <c r="X76" s="316"/>
      <c r="Y76" s="316"/>
      <c r="Z76" s="316"/>
      <c r="AA76" s="316"/>
      <c r="AB76" s="316"/>
      <c r="AC76" s="316"/>
      <c r="AD76" s="316"/>
      <c r="AE76" s="316"/>
      <c r="AF76" s="317"/>
      <c r="AG76" s="5"/>
      <c r="AH76" s="390"/>
      <c r="AI76" s="391"/>
      <c r="AJ76" s="391"/>
      <c r="AK76" s="391"/>
      <c r="AL76" s="392"/>
      <c r="AM76" s="381"/>
      <c r="AN76" s="382"/>
      <c r="AO76" s="382"/>
      <c r="AP76" s="382"/>
      <c r="AQ76" s="383"/>
      <c r="AR76" s="5"/>
    </row>
    <row r="77" spans="1:61" ht="24.95" customHeight="1">
      <c r="A77" s="437"/>
      <c r="B77" s="438"/>
      <c r="C77" s="438"/>
      <c r="D77" s="438"/>
      <c r="E77" s="438"/>
      <c r="F77" s="438"/>
      <c r="G77" s="438"/>
      <c r="H77" s="438"/>
      <c r="I77" s="438"/>
      <c r="J77" s="262">
        <v>0</v>
      </c>
      <c r="K77" s="23"/>
      <c r="L77" s="437"/>
      <c r="M77" s="438"/>
      <c r="N77" s="438"/>
      <c r="O77" s="438"/>
      <c r="P77" s="438"/>
      <c r="Q77" s="438"/>
      <c r="R77" s="438"/>
      <c r="S77" s="438"/>
      <c r="T77" s="438"/>
      <c r="U77" s="262">
        <v>0</v>
      </c>
      <c r="V77" s="23"/>
      <c r="W77" s="437"/>
      <c r="X77" s="438"/>
      <c r="Y77" s="438"/>
      <c r="Z77" s="438"/>
      <c r="AA77" s="438"/>
      <c r="AB77" s="438"/>
      <c r="AC77" s="438"/>
      <c r="AD77" s="438"/>
      <c r="AE77" s="438"/>
      <c r="AF77" s="262">
        <v>0</v>
      </c>
      <c r="AG77" s="5"/>
      <c r="AH77" s="390"/>
      <c r="AI77" s="391"/>
      <c r="AJ77" s="391"/>
      <c r="AK77" s="391"/>
      <c r="AL77" s="392"/>
      <c r="AM77" s="381"/>
      <c r="AN77" s="382"/>
      <c r="AO77" s="382"/>
      <c r="AP77" s="382"/>
      <c r="AQ77" s="383"/>
      <c r="AR77" s="5"/>
    </row>
    <row r="78" spans="1:61" ht="24.95" customHeight="1" thickBot="1">
      <c r="A78" s="344"/>
      <c r="B78" s="345"/>
      <c r="C78" s="345"/>
      <c r="D78" s="345"/>
      <c r="E78" s="345"/>
      <c r="F78" s="345"/>
      <c r="G78" s="345"/>
      <c r="H78" s="345"/>
      <c r="I78" s="345"/>
      <c r="J78" s="263"/>
      <c r="K78" s="23"/>
      <c r="L78" s="344"/>
      <c r="M78" s="345"/>
      <c r="N78" s="345"/>
      <c r="O78" s="345"/>
      <c r="P78" s="345"/>
      <c r="Q78" s="345"/>
      <c r="R78" s="345"/>
      <c r="S78" s="345"/>
      <c r="T78" s="345"/>
      <c r="U78" s="263"/>
      <c r="V78" s="23"/>
      <c r="W78" s="344"/>
      <c r="X78" s="345"/>
      <c r="Y78" s="345"/>
      <c r="Z78" s="345"/>
      <c r="AA78" s="345"/>
      <c r="AB78" s="345"/>
      <c r="AC78" s="345"/>
      <c r="AD78" s="345"/>
      <c r="AE78" s="345"/>
      <c r="AF78" s="263"/>
      <c r="AG78" s="5"/>
      <c r="AH78" s="393"/>
      <c r="AI78" s="394"/>
      <c r="AJ78" s="394"/>
      <c r="AK78" s="394"/>
      <c r="AL78" s="395"/>
      <c r="AM78" s="384"/>
      <c r="AN78" s="385"/>
      <c r="AO78" s="385"/>
      <c r="AP78" s="385"/>
      <c r="AQ78" s="386"/>
      <c r="AR78" s="5"/>
    </row>
    <row r="79" spans="1:61" ht="15.95" customHeight="1">
      <c r="A79" s="23"/>
      <c r="B79" s="23"/>
      <c r="C79" s="23"/>
      <c r="D79" s="23"/>
      <c r="E79" s="23"/>
      <c r="F79" s="23"/>
      <c r="G79" s="23"/>
      <c r="H79" s="23"/>
      <c r="I79" s="23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5"/>
      <c r="X79" s="5"/>
      <c r="Y79" s="5"/>
      <c r="Z79" s="5"/>
      <c r="AA79" s="5"/>
      <c r="AB79" s="5"/>
      <c r="AC79" s="5"/>
      <c r="AD79" s="5"/>
      <c r="AE79" s="5"/>
      <c r="AF79" s="5"/>
      <c r="AG79" s="5"/>
      <c r="AH79" s="23"/>
      <c r="AI79" s="23"/>
      <c r="AJ79" s="23"/>
      <c r="AK79" s="23"/>
      <c r="AL79" s="23"/>
      <c r="AM79" s="23"/>
      <c r="AN79" s="23"/>
      <c r="AO79" s="23"/>
      <c r="AP79" s="23"/>
      <c r="AQ79" s="23"/>
    </row>
    <row r="80" spans="1:61" ht="15.95" customHeight="1">
      <c r="A80" s="23"/>
      <c r="B80" s="23"/>
      <c r="C80" s="23"/>
      <c r="D80" s="23"/>
      <c r="F80" s="84"/>
      <c r="G80" s="84"/>
      <c r="H80" s="84"/>
      <c r="I80" s="84"/>
      <c r="J80" s="84"/>
      <c r="K80" s="84"/>
      <c r="L80" s="84"/>
      <c r="M80" s="84"/>
      <c r="N80" s="84"/>
      <c r="O80" s="84"/>
      <c r="P80" s="84"/>
      <c r="Q80" s="84"/>
      <c r="R80" s="84"/>
      <c r="S80" s="84"/>
      <c r="T80" s="84"/>
      <c r="U80" s="84"/>
      <c r="V80" s="84"/>
      <c r="W80" s="84"/>
      <c r="X80" s="84"/>
      <c r="Y80" s="84"/>
      <c r="Z80" s="84"/>
      <c r="AA80" s="84"/>
      <c r="AB80" s="84"/>
      <c r="AC80" s="84"/>
      <c r="AD80" s="84"/>
      <c r="AE80" s="84"/>
      <c r="AF80" s="23"/>
      <c r="AG80" s="23"/>
      <c r="AH80" s="23"/>
      <c r="AI80" s="5"/>
      <c r="AJ80" s="5"/>
      <c r="AK80" s="5"/>
      <c r="AL80" s="5"/>
      <c r="AM80" s="5"/>
      <c r="AN80" s="5"/>
      <c r="AO80" s="5"/>
      <c r="AP80" s="5"/>
      <c r="AQ80" s="5"/>
    </row>
    <row r="81" spans="1:43" ht="15.95" customHeight="1">
      <c r="A81" s="23"/>
      <c r="B81" s="23"/>
      <c r="C81" s="23"/>
      <c r="D81" s="23"/>
      <c r="E81" s="84"/>
      <c r="F81" s="84"/>
      <c r="G81" s="84"/>
      <c r="H81" s="84"/>
      <c r="I81" s="84"/>
      <c r="J81" s="84"/>
      <c r="K81" s="84"/>
      <c r="L81" s="84"/>
      <c r="M81" s="84"/>
      <c r="N81" s="84"/>
      <c r="O81" s="84"/>
      <c r="P81" s="84"/>
      <c r="Q81" s="84"/>
      <c r="R81" s="84"/>
      <c r="S81" s="84"/>
      <c r="T81" s="84"/>
      <c r="U81" s="84"/>
      <c r="V81" s="84"/>
      <c r="W81" s="84"/>
      <c r="X81" s="84"/>
      <c r="Y81" s="84"/>
      <c r="Z81" s="84"/>
      <c r="AA81" s="84"/>
      <c r="AB81" s="84"/>
      <c r="AC81" s="84"/>
      <c r="AD81" s="84"/>
      <c r="AE81" s="84"/>
      <c r="AF81" s="23"/>
      <c r="AG81" s="23"/>
      <c r="AH81" s="23"/>
      <c r="AI81" s="5"/>
      <c r="AJ81" s="5"/>
      <c r="AK81" s="5"/>
      <c r="AL81" s="5"/>
      <c r="AM81" s="5"/>
      <c r="AN81" s="5"/>
      <c r="AO81" s="5"/>
      <c r="AP81" s="5"/>
      <c r="AQ81" s="5"/>
    </row>
    <row r="82" spans="1:43" ht="15.95" customHeight="1">
      <c r="A82" s="23"/>
      <c r="B82" s="23"/>
      <c r="C82" s="23"/>
      <c r="D82" s="23"/>
      <c r="E82" s="84"/>
      <c r="F82" s="84"/>
      <c r="G82" s="84"/>
      <c r="H82" s="84"/>
      <c r="I82" s="84"/>
      <c r="J82" s="84"/>
      <c r="K82" s="84"/>
      <c r="L82" s="84"/>
      <c r="M82" s="84"/>
      <c r="N82" s="84"/>
      <c r="O82" s="84"/>
      <c r="P82" s="84"/>
      <c r="Q82" s="84"/>
      <c r="R82" s="84"/>
      <c r="S82" s="84"/>
      <c r="T82" s="84"/>
      <c r="U82" s="84"/>
      <c r="V82" s="84"/>
      <c r="W82" s="84"/>
      <c r="X82" s="84"/>
      <c r="Y82" s="84"/>
      <c r="Z82" s="84"/>
      <c r="AA82" s="84"/>
      <c r="AB82" s="84"/>
      <c r="AC82" s="84"/>
      <c r="AD82" s="84"/>
      <c r="AE82" s="84"/>
      <c r="AF82" s="23"/>
      <c r="AG82" s="23"/>
      <c r="AH82" s="23"/>
      <c r="AI82" s="5"/>
      <c r="AJ82" s="5"/>
      <c r="AK82" s="5"/>
      <c r="AL82" s="5"/>
      <c r="AM82" s="5"/>
      <c r="AN82" s="5"/>
      <c r="AO82" s="5"/>
      <c r="AP82" s="5"/>
      <c r="AQ82" s="5"/>
    </row>
    <row r="83" spans="1:43" ht="15.95" customHeight="1">
      <c r="A83" s="23"/>
      <c r="B83" s="23"/>
      <c r="C83" s="23"/>
      <c r="D83" s="23"/>
      <c r="E83" s="84"/>
      <c r="F83" s="84"/>
      <c r="G83" s="84"/>
      <c r="H83" s="84"/>
      <c r="I83" s="84"/>
      <c r="J83" s="84"/>
      <c r="K83" s="84"/>
      <c r="L83" s="84"/>
      <c r="M83" s="84"/>
      <c r="N83" s="84"/>
      <c r="O83" s="84"/>
      <c r="P83" s="84"/>
      <c r="Q83" s="84"/>
      <c r="R83" s="84"/>
      <c r="S83" s="84"/>
      <c r="T83" s="84"/>
      <c r="U83" s="84"/>
      <c r="V83" s="84"/>
      <c r="W83" s="84"/>
      <c r="X83" s="84"/>
      <c r="Y83" s="84"/>
      <c r="Z83" s="84"/>
      <c r="AA83" s="84"/>
      <c r="AB83" s="84"/>
      <c r="AC83" s="84"/>
      <c r="AD83" s="84"/>
      <c r="AE83" s="84"/>
      <c r="AF83" s="23"/>
      <c r="AG83" s="23"/>
      <c r="AH83" s="23"/>
      <c r="AI83" s="5"/>
      <c r="AJ83" s="5"/>
      <c r="AK83" s="5"/>
      <c r="AL83" s="5"/>
      <c r="AM83" s="5"/>
      <c r="AN83" s="5"/>
      <c r="AO83" s="5"/>
      <c r="AP83" s="5"/>
      <c r="AQ83" s="5"/>
    </row>
    <row r="84" spans="1:43" ht="15.95" customHeight="1">
      <c r="A84" s="23"/>
      <c r="B84" s="23"/>
      <c r="C84" s="23"/>
      <c r="D84" s="23"/>
      <c r="E84" s="23"/>
      <c r="F84" s="23"/>
      <c r="G84" s="23"/>
      <c r="H84" s="23"/>
      <c r="I84" s="23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  <c r="AG84" s="23"/>
      <c r="AH84" s="23"/>
      <c r="AI84" s="5"/>
      <c r="AJ84" s="5"/>
      <c r="AK84" s="5"/>
      <c r="AL84" s="5"/>
      <c r="AM84" s="5"/>
      <c r="AN84" s="5"/>
      <c r="AO84" s="5"/>
      <c r="AP84" s="5"/>
      <c r="AQ84" s="5"/>
    </row>
    <row r="85" spans="1:43" ht="15.95" customHeight="1">
      <c r="A85" s="23"/>
      <c r="B85" s="23"/>
      <c r="C85" s="23"/>
      <c r="D85" s="23"/>
      <c r="E85" s="23"/>
      <c r="F85" s="23"/>
      <c r="G85" s="23"/>
      <c r="H85" s="23"/>
      <c r="I85" s="23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  <c r="AG85" s="23"/>
      <c r="AH85" s="23"/>
      <c r="AI85" s="5"/>
      <c r="AJ85" s="5"/>
      <c r="AK85" s="5"/>
      <c r="AL85" s="5"/>
      <c r="AM85" s="5"/>
      <c r="AN85" s="5"/>
      <c r="AO85" s="5"/>
      <c r="AP85" s="5"/>
      <c r="AQ85" s="5"/>
    </row>
    <row r="86" spans="1:43" ht="15.95" customHeight="1">
      <c r="A86" s="23"/>
      <c r="B86" s="23"/>
      <c r="C86" s="23"/>
      <c r="D86" s="23"/>
      <c r="E86" s="23"/>
      <c r="F86" s="23"/>
      <c r="G86" s="23"/>
      <c r="H86" s="23"/>
      <c r="I86" s="23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  <c r="AG86" s="23"/>
      <c r="AH86" s="23"/>
      <c r="AI86" s="5"/>
      <c r="AJ86" s="5"/>
      <c r="AK86" s="5"/>
      <c r="AL86" s="5"/>
      <c r="AM86" s="5"/>
      <c r="AN86" s="5"/>
      <c r="AO86" s="5"/>
      <c r="AP86" s="5"/>
      <c r="AQ86" s="5"/>
    </row>
    <row r="87" spans="1:43" ht="15.95" customHeight="1">
      <c r="A87" s="37"/>
      <c r="B87" s="23"/>
      <c r="C87" s="23"/>
      <c r="D87" s="23"/>
      <c r="E87" s="23"/>
      <c r="F87" s="23"/>
      <c r="G87" s="23"/>
      <c r="H87" s="23"/>
      <c r="I87" s="23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  <c r="AD87" s="23"/>
      <c r="AE87" s="23"/>
      <c r="AF87" s="23"/>
      <c r="AG87" s="23"/>
      <c r="AH87" s="23"/>
      <c r="AI87" s="5"/>
      <c r="AJ87" s="5"/>
      <c r="AK87" s="5"/>
      <c r="AL87" s="5"/>
      <c r="AM87" s="5"/>
      <c r="AN87" s="5"/>
      <c r="AO87" s="5"/>
      <c r="AP87" s="5"/>
      <c r="AQ87" s="5"/>
    </row>
    <row r="88" spans="1:43" ht="15.95" customHeight="1">
      <c r="A88" s="37"/>
      <c r="B88" s="23"/>
      <c r="C88" s="23"/>
      <c r="D88" s="23"/>
      <c r="E88" s="23"/>
      <c r="F88" s="23"/>
      <c r="G88" s="23"/>
      <c r="H88" s="23"/>
      <c r="I88" s="23"/>
      <c r="J88" s="23"/>
      <c r="K88" s="23"/>
      <c r="L88" s="23"/>
      <c r="M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X88" s="23"/>
      <c r="Y88" s="23"/>
      <c r="Z88" s="23"/>
      <c r="AA88" s="23"/>
      <c r="AB88" s="23"/>
      <c r="AC88" s="23"/>
      <c r="AD88" s="23"/>
      <c r="AE88" s="23"/>
      <c r="AF88" s="23"/>
      <c r="AG88" s="23"/>
      <c r="AH88" s="23"/>
      <c r="AI88" s="5"/>
      <c r="AJ88" s="5"/>
      <c r="AK88" s="5"/>
      <c r="AL88" s="5"/>
      <c r="AM88" s="5"/>
      <c r="AN88" s="5"/>
      <c r="AO88" s="5"/>
      <c r="AP88" s="5"/>
      <c r="AQ88" s="5"/>
    </row>
    <row r="89" spans="1:43" ht="15" customHeight="1">
      <c r="A89" s="37"/>
      <c r="B89" s="23"/>
      <c r="C89" s="23"/>
      <c r="D89" s="23"/>
      <c r="E89" s="23"/>
      <c r="F89" s="23"/>
      <c r="G89" s="23"/>
      <c r="H89" s="23"/>
      <c r="I89" s="23"/>
      <c r="J89" s="23"/>
      <c r="K89" s="23"/>
      <c r="L89" s="23"/>
      <c r="M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  <c r="AA89" s="23"/>
      <c r="AB89" s="23"/>
      <c r="AC89" s="23"/>
      <c r="AD89" s="23"/>
      <c r="AE89" s="23"/>
      <c r="AF89" s="23"/>
      <c r="AG89" s="23"/>
      <c r="AH89" s="23"/>
    </row>
    <row r="90" spans="1:43" ht="15" customHeight="1">
      <c r="A90" s="37"/>
      <c r="B90" s="23"/>
      <c r="C90" s="23"/>
      <c r="D90" s="23"/>
      <c r="E90" s="23"/>
      <c r="F90" s="23"/>
      <c r="G90" s="23"/>
      <c r="H90" s="23"/>
      <c r="I90" s="23"/>
      <c r="J90" s="23"/>
      <c r="K90" s="23"/>
      <c r="L90" s="23"/>
      <c r="M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  <c r="AA90" s="23"/>
      <c r="AB90" s="23"/>
      <c r="AC90" s="23"/>
      <c r="AD90" s="23"/>
      <c r="AE90" s="23"/>
      <c r="AF90" s="23"/>
      <c r="AG90" s="23"/>
      <c r="AH90" s="23"/>
    </row>
    <row r="91" spans="1:43" ht="15.75" customHeight="1">
      <c r="A91" s="37"/>
      <c r="B91" s="23"/>
      <c r="C91" s="23"/>
      <c r="D91" s="23"/>
      <c r="E91" s="23"/>
      <c r="F91" s="23"/>
      <c r="G91" s="23"/>
      <c r="H91" s="23"/>
      <c r="I91" s="23"/>
      <c r="J91" s="23"/>
      <c r="K91" s="23"/>
      <c r="L91" s="23"/>
      <c r="M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  <c r="AA91" s="23"/>
      <c r="AB91" s="23"/>
      <c r="AC91" s="23"/>
      <c r="AD91" s="23"/>
      <c r="AE91" s="23"/>
      <c r="AF91" s="23"/>
      <c r="AG91" s="23"/>
      <c r="AH91" s="23"/>
    </row>
    <row r="92" spans="1:43" ht="15.75" customHeight="1">
      <c r="A92" s="37"/>
      <c r="B92" s="23"/>
      <c r="C92" s="23"/>
      <c r="D92" s="23"/>
      <c r="E92" s="23"/>
      <c r="F92" s="23"/>
      <c r="G92" s="23"/>
      <c r="H92" s="23"/>
      <c r="I92" s="23"/>
      <c r="J92" s="23"/>
      <c r="K92" s="23"/>
      <c r="L92" s="23"/>
      <c r="M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  <c r="AA92" s="23"/>
      <c r="AB92" s="23"/>
      <c r="AC92" s="23"/>
      <c r="AD92" s="23"/>
      <c r="AE92" s="23"/>
      <c r="AF92" s="23"/>
      <c r="AG92" s="23"/>
      <c r="AH92" s="23"/>
    </row>
    <row r="93" spans="1:43" ht="15" customHeight="1">
      <c r="A93" s="37"/>
      <c r="B93" s="23"/>
      <c r="C93" s="23"/>
      <c r="D93" s="23"/>
      <c r="E93" s="23"/>
      <c r="F93" s="23"/>
      <c r="G93" s="23"/>
      <c r="H93" s="23"/>
      <c r="I93" s="23"/>
      <c r="J93" s="23"/>
      <c r="K93" s="23"/>
      <c r="L93" s="23"/>
      <c r="M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  <c r="AA93" s="23"/>
      <c r="AB93" s="23"/>
      <c r="AC93" s="23"/>
      <c r="AD93" s="23"/>
      <c r="AE93" s="23"/>
      <c r="AF93" s="23"/>
      <c r="AG93" s="23"/>
      <c r="AH93" s="23"/>
    </row>
    <row r="94" spans="1:43" ht="15" customHeight="1">
      <c r="A94" s="37"/>
      <c r="B94" s="23"/>
      <c r="C94" s="23"/>
      <c r="D94" s="23"/>
      <c r="E94" s="23"/>
      <c r="F94" s="23"/>
      <c r="G94" s="23"/>
      <c r="H94" s="23"/>
      <c r="I94" s="23"/>
      <c r="J94" s="23"/>
      <c r="K94" s="23"/>
      <c r="L94" s="23"/>
      <c r="M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  <c r="AA94" s="23"/>
      <c r="AB94" s="23"/>
      <c r="AC94" s="23"/>
      <c r="AD94" s="23"/>
      <c r="AE94" s="23"/>
      <c r="AF94" s="23"/>
      <c r="AG94" s="23"/>
      <c r="AH94" s="23"/>
    </row>
    <row r="95" spans="1:43" ht="15" customHeight="1">
      <c r="A95" s="37"/>
      <c r="B95" s="23"/>
      <c r="C95" s="23"/>
      <c r="D95" s="23"/>
      <c r="E95" s="23"/>
      <c r="F95" s="23"/>
      <c r="G95" s="23"/>
      <c r="H95" s="23"/>
      <c r="I95" s="23"/>
      <c r="J95" s="23"/>
      <c r="K95" s="23"/>
      <c r="L95" s="23"/>
      <c r="M95" s="23"/>
      <c r="N95" s="23"/>
      <c r="O95" s="23"/>
      <c r="P95" s="23"/>
      <c r="Q95" s="23"/>
      <c r="R95" s="23"/>
      <c r="S95" s="23"/>
      <c r="T95" s="23"/>
      <c r="U95" s="23"/>
      <c r="V95" s="23"/>
      <c r="W95" s="23"/>
      <c r="X95" s="23"/>
      <c r="Y95" s="23"/>
      <c r="Z95" s="23"/>
      <c r="AA95" s="23"/>
      <c r="AB95" s="23"/>
      <c r="AC95" s="23"/>
      <c r="AD95" s="23"/>
      <c r="AE95" s="23"/>
      <c r="AF95" s="23"/>
      <c r="AG95" s="23"/>
      <c r="AH95" s="23"/>
    </row>
    <row r="96" spans="1:43" ht="15" customHeight="1">
      <c r="A96" s="37"/>
      <c r="B96" s="23"/>
      <c r="C96" s="23"/>
      <c r="D96" s="23"/>
      <c r="E96" s="23"/>
      <c r="F96" s="23"/>
      <c r="G96" s="23"/>
      <c r="H96" s="23"/>
      <c r="I96" s="23"/>
      <c r="J96" s="23"/>
      <c r="K96" s="23"/>
      <c r="L96" s="23"/>
      <c r="M96" s="23"/>
      <c r="N96" s="23"/>
      <c r="O96" s="23"/>
      <c r="P96" s="23"/>
      <c r="Q96" s="23"/>
      <c r="R96" s="23"/>
      <c r="S96" s="23"/>
      <c r="T96" s="23"/>
      <c r="U96" s="23"/>
      <c r="V96" s="23"/>
      <c r="W96" s="23"/>
      <c r="X96" s="23"/>
      <c r="Y96" s="23"/>
      <c r="Z96" s="23"/>
      <c r="AA96" s="23"/>
      <c r="AB96" s="23"/>
      <c r="AC96" s="23"/>
      <c r="AD96" s="23"/>
      <c r="AE96" s="23"/>
      <c r="AF96" s="23"/>
      <c r="AG96" s="23"/>
      <c r="AH96" s="23"/>
    </row>
    <row r="97" spans="1:42" ht="15" customHeight="1">
      <c r="A97" s="37"/>
      <c r="B97" s="23"/>
      <c r="C97" s="23"/>
      <c r="D97" s="23"/>
      <c r="E97" s="23"/>
      <c r="F97" s="23"/>
      <c r="G97" s="23"/>
      <c r="H97" s="23"/>
      <c r="I97" s="23"/>
      <c r="J97" s="23"/>
      <c r="K97" s="23"/>
      <c r="L97" s="23"/>
      <c r="M97" s="23"/>
      <c r="N97" s="23"/>
      <c r="O97" s="23"/>
      <c r="P97" s="23"/>
      <c r="Q97" s="23"/>
      <c r="R97" s="23"/>
      <c r="S97" s="23"/>
      <c r="T97" s="23"/>
      <c r="U97" s="23"/>
      <c r="V97" s="23"/>
      <c r="W97" s="23"/>
      <c r="X97" s="23"/>
      <c r="Y97" s="23"/>
      <c r="Z97" s="23"/>
      <c r="AA97" s="23"/>
      <c r="AB97" s="23"/>
      <c r="AC97" s="23"/>
      <c r="AD97" s="23"/>
      <c r="AE97" s="23"/>
      <c r="AF97" s="23"/>
      <c r="AG97" s="23"/>
      <c r="AH97" s="23"/>
    </row>
    <row r="98" spans="1:42" ht="15.75" customHeight="1">
      <c r="A98" s="37"/>
      <c r="B98" s="23"/>
      <c r="C98" s="23"/>
      <c r="D98" s="23"/>
      <c r="E98" s="23"/>
      <c r="F98" s="23"/>
      <c r="G98" s="23"/>
      <c r="H98" s="23"/>
      <c r="I98" s="23"/>
      <c r="J98" s="23"/>
      <c r="K98" s="23"/>
      <c r="L98" s="23"/>
      <c r="M98" s="23"/>
      <c r="N98" s="23"/>
      <c r="O98" s="23"/>
      <c r="P98" s="23"/>
      <c r="Q98" s="23"/>
      <c r="R98" s="23"/>
      <c r="S98" s="23"/>
      <c r="T98" s="23"/>
      <c r="U98" s="23"/>
      <c r="V98" s="23"/>
      <c r="W98" s="23"/>
      <c r="X98" s="23"/>
      <c r="Y98" s="23"/>
      <c r="Z98" s="23"/>
      <c r="AA98" s="23"/>
      <c r="AB98" s="23"/>
      <c r="AC98" s="23"/>
      <c r="AD98" s="23"/>
      <c r="AE98" s="23"/>
      <c r="AF98" s="23"/>
      <c r="AG98" s="23"/>
      <c r="AH98" s="23"/>
    </row>
    <row r="99" spans="1:42" ht="15" customHeight="1">
      <c r="A99" s="37"/>
      <c r="B99" s="23"/>
      <c r="C99" s="23"/>
      <c r="D99" s="23"/>
      <c r="E99" s="23"/>
      <c r="F99" s="23"/>
      <c r="G99" s="23"/>
      <c r="H99" s="23"/>
      <c r="I99" s="23"/>
      <c r="J99" s="23"/>
      <c r="K99" s="23"/>
      <c r="L99" s="23"/>
      <c r="M99" s="23"/>
      <c r="N99" s="23"/>
      <c r="O99" s="23"/>
      <c r="P99" s="23"/>
      <c r="Q99" s="23"/>
      <c r="R99" s="23"/>
      <c r="S99" s="23"/>
      <c r="T99" s="23"/>
      <c r="U99" s="23"/>
      <c r="V99" s="23"/>
      <c r="W99" s="23"/>
      <c r="X99" s="23"/>
      <c r="Y99" s="23"/>
      <c r="Z99" s="23"/>
      <c r="AA99" s="23"/>
      <c r="AB99" s="23"/>
      <c r="AC99" s="23"/>
      <c r="AD99" s="23"/>
      <c r="AE99" s="23"/>
      <c r="AF99" s="23"/>
      <c r="AG99" s="23"/>
      <c r="AH99" s="23"/>
    </row>
    <row r="100" spans="1:42" ht="15.75" customHeight="1">
      <c r="A100" s="37"/>
      <c r="B100" s="23"/>
      <c r="C100" s="23"/>
      <c r="D100" s="23"/>
      <c r="E100" s="23"/>
      <c r="F100" s="23"/>
      <c r="G100" s="23"/>
      <c r="H100" s="23"/>
      <c r="I100" s="23"/>
      <c r="J100" s="23"/>
      <c r="K100" s="23"/>
      <c r="L100" s="23"/>
      <c r="M100" s="23"/>
      <c r="N100" s="23"/>
      <c r="O100" s="23"/>
      <c r="P100" s="23"/>
      <c r="Q100" s="23"/>
      <c r="R100" s="23"/>
      <c r="S100" s="23"/>
      <c r="T100" s="23"/>
      <c r="U100" s="23"/>
      <c r="V100" s="23"/>
      <c r="W100" s="23"/>
      <c r="X100" s="23"/>
      <c r="Y100" s="23"/>
      <c r="Z100" s="23"/>
      <c r="AA100" s="23"/>
      <c r="AB100" s="23"/>
      <c r="AC100" s="23"/>
      <c r="AD100" s="23"/>
      <c r="AE100" s="23"/>
      <c r="AF100" s="23"/>
      <c r="AG100" s="23"/>
      <c r="AH100" s="23"/>
    </row>
    <row r="101" spans="1:42" ht="15" customHeight="1">
      <c r="A101" s="23"/>
      <c r="B101" s="23"/>
      <c r="C101" s="23"/>
      <c r="D101" s="23"/>
      <c r="E101" s="23"/>
      <c r="F101" s="23"/>
      <c r="G101" s="23"/>
      <c r="H101" s="23"/>
      <c r="I101" s="23"/>
      <c r="J101" s="23"/>
      <c r="K101" s="5"/>
      <c r="L101" s="5"/>
      <c r="M101" s="23"/>
      <c r="N101" s="23"/>
      <c r="O101" s="23"/>
      <c r="P101" s="23"/>
      <c r="Q101" s="23"/>
      <c r="R101" s="23"/>
      <c r="S101" s="23"/>
      <c r="T101" s="23"/>
      <c r="U101" s="23"/>
      <c r="V101" s="5"/>
      <c r="W101" s="5"/>
      <c r="X101" s="5"/>
      <c r="Y101" s="5"/>
      <c r="Z101" s="5"/>
      <c r="AA101" s="5"/>
      <c r="AB101" s="5"/>
      <c r="AC101" s="5"/>
      <c r="AD101" s="5"/>
      <c r="AE101" s="5"/>
      <c r="AF101" s="5"/>
      <c r="AG101" s="5"/>
    </row>
    <row r="102" spans="1:42">
      <c r="X102" s="33"/>
      <c r="Y102" s="33"/>
      <c r="Z102" s="33"/>
      <c r="AA102" s="33"/>
      <c r="AB102" s="33"/>
      <c r="AC102" s="33"/>
      <c r="AD102" s="33"/>
      <c r="AE102" s="33"/>
      <c r="AF102" s="33"/>
    </row>
    <row r="103" spans="1:42">
      <c r="AE103" s="38"/>
      <c r="AF103" s="38"/>
      <c r="AG103" s="38"/>
      <c r="AH103" s="38"/>
      <c r="AI103" s="38"/>
      <c r="AJ103" s="38"/>
      <c r="AK103" s="38"/>
      <c r="AL103" s="38"/>
      <c r="AM103" s="38"/>
      <c r="AN103" s="38"/>
      <c r="AO103" s="38"/>
      <c r="AP103" s="38"/>
    </row>
    <row r="104" spans="1:42">
      <c r="AE104" s="38"/>
      <c r="AF104" s="38"/>
      <c r="AG104" s="38"/>
      <c r="AH104" s="38"/>
      <c r="AI104" s="38"/>
      <c r="AJ104" s="38"/>
      <c r="AK104" s="38"/>
      <c r="AL104" s="38"/>
      <c r="AM104" s="38"/>
      <c r="AN104" s="38"/>
      <c r="AO104" s="38"/>
      <c r="AP104" s="38"/>
    </row>
    <row r="105" spans="1:42" ht="15" customHeight="1">
      <c r="AE105" s="38"/>
      <c r="AF105" s="38"/>
      <c r="AG105" s="38"/>
      <c r="AH105" s="38"/>
      <c r="AI105" s="38"/>
      <c r="AJ105" s="38"/>
      <c r="AK105" s="38"/>
      <c r="AL105" s="38"/>
      <c r="AM105" s="38"/>
      <c r="AN105" s="38"/>
      <c r="AO105" s="38"/>
      <c r="AP105" s="38"/>
    </row>
    <row r="106" spans="1:42" ht="15.75" customHeight="1">
      <c r="AE106" s="38"/>
      <c r="AF106" s="38"/>
      <c r="AG106" s="38"/>
      <c r="AH106" s="38"/>
      <c r="AI106" s="38"/>
      <c r="AJ106" s="38"/>
      <c r="AK106" s="38"/>
      <c r="AL106" s="38"/>
      <c r="AM106" s="38"/>
      <c r="AN106" s="38"/>
      <c r="AO106" s="38"/>
      <c r="AP106" s="38"/>
    </row>
    <row r="107" spans="1:42" ht="15" customHeight="1">
      <c r="AE107" s="38"/>
      <c r="AF107" s="38"/>
      <c r="AG107" s="38"/>
      <c r="AH107" s="38"/>
      <c r="AI107" s="38"/>
      <c r="AJ107" s="38"/>
      <c r="AK107" s="38"/>
      <c r="AL107" s="38"/>
      <c r="AM107" s="38"/>
      <c r="AN107" s="38"/>
      <c r="AO107" s="38"/>
      <c r="AP107" s="38"/>
    </row>
    <row r="108" spans="1:42" ht="15" customHeight="1">
      <c r="AE108" s="38"/>
      <c r="AF108" s="38"/>
      <c r="AG108" s="38"/>
      <c r="AH108" s="38"/>
      <c r="AI108" s="38"/>
      <c r="AJ108" s="38"/>
      <c r="AK108" s="38"/>
      <c r="AL108" s="38"/>
      <c r="AM108" s="38"/>
      <c r="AN108" s="38"/>
      <c r="AO108" s="38"/>
      <c r="AP108" s="38"/>
    </row>
    <row r="109" spans="1:42" ht="15" customHeight="1">
      <c r="AE109" s="38"/>
      <c r="AF109" s="38"/>
      <c r="AG109" s="38"/>
      <c r="AH109" s="38"/>
      <c r="AI109" s="38"/>
      <c r="AJ109" s="38"/>
      <c r="AK109" s="38"/>
      <c r="AL109" s="38"/>
      <c r="AM109" s="38"/>
      <c r="AN109" s="38"/>
      <c r="AO109" s="38"/>
      <c r="AP109" s="38"/>
    </row>
    <row r="110" spans="1:42" ht="15" customHeight="1">
      <c r="AE110" s="38"/>
      <c r="AF110" s="38"/>
      <c r="AG110" s="38"/>
      <c r="AH110" s="38"/>
      <c r="AI110" s="38"/>
      <c r="AJ110" s="38"/>
      <c r="AK110" s="38"/>
      <c r="AL110" s="38"/>
      <c r="AM110" s="38"/>
      <c r="AN110" s="38"/>
      <c r="AO110" s="38"/>
      <c r="AP110" s="38"/>
    </row>
    <row r="111" spans="1:42" ht="15" customHeight="1">
      <c r="AE111" s="38"/>
      <c r="AF111" s="38"/>
      <c r="AG111" s="38"/>
      <c r="AH111" s="38"/>
      <c r="AI111" s="38"/>
      <c r="AJ111" s="38"/>
      <c r="AK111" s="38"/>
      <c r="AL111" s="38"/>
      <c r="AM111" s="38"/>
      <c r="AN111" s="38"/>
      <c r="AO111" s="38"/>
      <c r="AP111" s="38"/>
    </row>
    <row r="112" spans="1:42" ht="15" customHeight="1">
      <c r="AE112" s="38"/>
      <c r="AF112" s="38"/>
      <c r="AG112" s="38"/>
      <c r="AH112" s="38"/>
      <c r="AI112" s="38"/>
      <c r="AJ112" s="38"/>
      <c r="AK112" s="38"/>
      <c r="AL112" s="38"/>
      <c r="AM112" s="38"/>
      <c r="AN112" s="38"/>
      <c r="AO112" s="38"/>
      <c r="AP112" s="38"/>
    </row>
    <row r="113" spans="31:42" ht="15" customHeight="1">
      <c r="AE113" s="38"/>
      <c r="AF113" s="38"/>
      <c r="AG113" s="38"/>
      <c r="AH113" s="38"/>
      <c r="AI113" s="38"/>
      <c r="AJ113" s="38"/>
      <c r="AK113" s="38"/>
      <c r="AL113" s="38"/>
      <c r="AM113" s="38"/>
      <c r="AN113" s="38"/>
      <c r="AO113" s="38"/>
      <c r="AP113" s="38"/>
    </row>
    <row r="114" spans="31:42" ht="15" customHeight="1">
      <c r="AE114" s="38"/>
      <c r="AF114" s="38"/>
      <c r="AG114" s="38"/>
      <c r="AH114" s="38"/>
      <c r="AI114" s="38"/>
      <c r="AJ114" s="38"/>
      <c r="AK114" s="38"/>
      <c r="AL114" s="38"/>
      <c r="AM114" s="38"/>
      <c r="AN114" s="38"/>
      <c r="AO114" s="38"/>
      <c r="AP114" s="38"/>
    </row>
    <row r="115" spans="31:42" ht="15" customHeight="1">
      <c r="AE115" s="38"/>
      <c r="AF115" s="38"/>
      <c r="AG115" s="38"/>
      <c r="AH115" s="38"/>
      <c r="AI115" s="38"/>
      <c r="AJ115" s="38"/>
      <c r="AK115" s="38"/>
      <c r="AL115" s="38"/>
      <c r="AM115" s="38"/>
      <c r="AN115" s="38"/>
      <c r="AO115" s="38"/>
      <c r="AP115" s="38"/>
    </row>
    <row r="116" spans="31:42" ht="15" customHeight="1">
      <c r="AE116" s="38"/>
      <c r="AF116" s="38"/>
      <c r="AG116" s="38"/>
      <c r="AH116" s="38"/>
      <c r="AI116" s="38"/>
      <c r="AJ116" s="38"/>
      <c r="AK116" s="38"/>
      <c r="AL116" s="38"/>
      <c r="AM116" s="38"/>
      <c r="AN116" s="38"/>
      <c r="AO116" s="38"/>
      <c r="AP116" s="38"/>
    </row>
    <row r="117" spans="31:42" ht="15" customHeight="1">
      <c r="AE117" s="38"/>
      <c r="AF117" s="38"/>
      <c r="AG117" s="38"/>
      <c r="AH117" s="38"/>
      <c r="AI117" s="38"/>
      <c r="AJ117" s="38"/>
      <c r="AK117" s="38"/>
      <c r="AL117" s="38"/>
      <c r="AM117" s="38"/>
      <c r="AN117" s="38"/>
      <c r="AO117" s="38"/>
      <c r="AP117" s="38"/>
    </row>
    <row r="118" spans="31:42" ht="15" customHeight="1">
      <c r="AE118" s="38"/>
      <c r="AF118" s="38"/>
      <c r="AG118" s="38"/>
      <c r="AH118" s="38"/>
      <c r="AI118" s="38"/>
      <c r="AJ118" s="38"/>
      <c r="AK118" s="38"/>
      <c r="AL118" s="38"/>
      <c r="AM118" s="38"/>
      <c r="AN118" s="38"/>
      <c r="AO118" s="38"/>
      <c r="AP118" s="38"/>
    </row>
    <row r="119" spans="31:42" ht="15" customHeight="1">
      <c r="AE119" s="38"/>
      <c r="AF119" s="38"/>
      <c r="AG119" s="38"/>
      <c r="AH119" s="38"/>
      <c r="AI119" s="38"/>
      <c r="AJ119" s="38"/>
      <c r="AK119" s="38"/>
      <c r="AL119" s="38"/>
      <c r="AM119" s="38"/>
      <c r="AN119" s="38"/>
      <c r="AO119" s="38"/>
      <c r="AP119" s="38"/>
    </row>
    <row r="120" spans="31:42" ht="15" customHeight="1">
      <c r="AE120" s="38"/>
      <c r="AF120" s="38"/>
      <c r="AG120" s="38"/>
      <c r="AH120" s="38"/>
      <c r="AI120" s="38"/>
      <c r="AJ120" s="38"/>
      <c r="AK120" s="38"/>
      <c r="AL120" s="38"/>
      <c r="AM120" s="38"/>
      <c r="AN120" s="38"/>
      <c r="AO120" s="38"/>
      <c r="AP120" s="38"/>
    </row>
    <row r="121" spans="31:42" ht="15" customHeight="1">
      <c r="AE121" s="38"/>
      <c r="AF121" s="38"/>
      <c r="AG121" s="38"/>
      <c r="AH121" s="38"/>
      <c r="AI121" s="38"/>
      <c r="AJ121" s="38"/>
      <c r="AK121" s="38"/>
      <c r="AL121" s="38"/>
      <c r="AM121" s="38"/>
      <c r="AN121" s="38"/>
      <c r="AO121" s="38"/>
      <c r="AP121" s="38"/>
    </row>
    <row r="122" spans="31:42" ht="15" customHeight="1">
      <c r="AE122" s="38"/>
      <c r="AF122" s="38"/>
      <c r="AG122" s="38"/>
      <c r="AH122" s="38"/>
      <c r="AI122" s="38"/>
      <c r="AJ122" s="38"/>
      <c r="AK122" s="38"/>
      <c r="AL122" s="38"/>
      <c r="AM122" s="38"/>
      <c r="AN122" s="38"/>
      <c r="AO122" s="38"/>
      <c r="AP122" s="38"/>
    </row>
    <row r="123" spans="31:42" ht="15.75" customHeight="1">
      <c r="AE123" s="38"/>
      <c r="AF123" s="38"/>
      <c r="AG123" s="38"/>
      <c r="AH123" s="38"/>
      <c r="AI123" s="38"/>
      <c r="AJ123" s="38"/>
      <c r="AK123" s="38"/>
      <c r="AL123" s="38"/>
      <c r="AM123" s="38"/>
      <c r="AN123" s="38"/>
      <c r="AO123" s="38"/>
      <c r="AP123" s="38"/>
    </row>
    <row r="124" spans="31:42">
      <c r="AE124" s="38"/>
      <c r="AF124" s="38"/>
      <c r="AG124" s="38"/>
      <c r="AH124" s="38"/>
      <c r="AI124" s="38"/>
      <c r="AJ124" s="38"/>
      <c r="AK124" s="38"/>
      <c r="AL124" s="38"/>
      <c r="AM124" s="38"/>
      <c r="AN124" s="38"/>
      <c r="AO124" s="38"/>
      <c r="AP124" s="38"/>
    </row>
    <row r="125" spans="31:42">
      <c r="AE125" s="38"/>
      <c r="AF125" s="38"/>
      <c r="AG125" s="38"/>
      <c r="AH125" s="38"/>
      <c r="AI125" s="38"/>
      <c r="AJ125" s="38"/>
      <c r="AK125" s="38"/>
      <c r="AL125" s="38"/>
      <c r="AM125" s="38"/>
      <c r="AN125" s="38"/>
      <c r="AO125" s="38"/>
      <c r="AP125" s="38"/>
    </row>
    <row r="126" spans="31:42">
      <c r="AE126" s="38"/>
      <c r="AF126" s="38"/>
      <c r="AG126" s="38"/>
      <c r="AH126" s="38"/>
      <c r="AI126" s="38"/>
      <c r="AJ126" s="38"/>
      <c r="AK126" s="38"/>
      <c r="AL126" s="38"/>
      <c r="AM126" s="38"/>
      <c r="AN126" s="38"/>
      <c r="AO126" s="38"/>
      <c r="AP126" s="38"/>
    </row>
    <row r="127" spans="31:42">
      <c r="AE127" s="38"/>
      <c r="AF127" s="38"/>
      <c r="AG127" s="38"/>
      <c r="AH127" s="38"/>
      <c r="AI127" s="38"/>
      <c r="AJ127" s="38"/>
      <c r="AK127" s="38"/>
      <c r="AL127" s="38"/>
      <c r="AM127" s="38"/>
      <c r="AN127" s="38"/>
      <c r="AO127" s="38"/>
      <c r="AP127" s="38"/>
    </row>
  </sheetData>
  <sheetProtection algorithmName="SHA-512" hashValue="Wl872cKgOgKyXp84B40uWXJwirR+9UhPOEFAxXdG9i3VsZz97e+4Y7ZDP/Dm2oWpa0vMQYBDJZMkSd+kMbPShQ==" saltValue="vFsdR2xJf3uxvKG/5e+gSw==" spinCount="100000" sheet="1" formatCells="0" formatColumns="0" formatRows="0" insertColumns="0" insertRows="0" insertHyperlinks="0" deleteColumns="0" deleteRows="0" sort="0" autoFilter="0" pivotTables="0"/>
  <mergeCells count="74">
    <mergeCell ref="A14:A15"/>
    <mergeCell ref="B14:J15"/>
    <mergeCell ref="A16:J32"/>
    <mergeCell ref="AH70:AL78"/>
    <mergeCell ref="A1:D4"/>
    <mergeCell ref="A33:I34"/>
    <mergeCell ref="J33:J34"/>
    <mergeCell ref="U77:U78"/>
    <mergeCell ref="A60:J76"/>
    <mergeCell ref="L60:U76"/>
    <mergeCell ref="A77:I78"/>
    <mergeCell ref="J77:J78"/>
    <mergeCell ref="U55:U56"/>
    <mergeCell ref="A58:A59"/>
    <mergeCell ref="B58:J59"/>
    <mergeCell ref="L58:L59"/>
    <mergeCell ref="L77:T78"/>
    <mergeCell ref="M36:U37"/>
    <mergeCell ref="A38:J54"/>
    <mergeCell ref="L38:U54"/>
    <mergeCell ref="A55:I56"/>
    <mergeCell ref="J55:J56"/>
    <mergeCell ref="L55:T56"/>
    <mergeCell ref="L36:L37"/>
    <mergeCell ref="B36:J37"/>
    <mergeCell ref="A36:A37"/>
    <mergeCell ref="M58:U59"/>
    <mergeCell ref="AH58:AQ61"/>
    <mergeCell ref="AH62:AQ68"/>
    <mergeCell ref="AH55:AP56"/>
    <mergeCell ref="AQ55:AQ56"/>
    <mergeCell ref="AH36:AH37"/>
    <mergeCell ref="AH38:AQ54"/>
    <mergeCell ref="AF77:AF78"/>
    <mergeCell ref="W36:W37"/>
    <mergeCell ref="X36:AF37"/>
    <mergeCell ref="W38:AF54"/>
    <mergeCell ref="W55:AE56"/>
    <mergeCell ref="AF55:AF56"/>
    <mergeCell ref="W58:W59"/>
    <mergeCell ref="X58:AF59"/>
    <mergeCell ref="L33:T34"/>
    <mergeCell ref="U33:U34"/>
    <mergeCell ref="AN1:AQ2"/>
    <mergeCell ref="AN3:AQ4"/>
    <mergeCell ref="E1:AL5"/>
    <mergeCell ref="F7:H9"/>
    <mergeCell ref="O7:Q9"/>
    <mergeCell ref="L16:U32"/>
    <mergeCell ref="L14:L15"/>
    <mergeCell ref="M14:U15"/>
    <mergeCell ref="R7:U9"/>
    <mergeCell ref="J11:AB12"/>
    <mergeCell ref="AM1:AM2"/>
    <mergeCell ref="I7:M9"/>
    <mergeCell ref="AK7:AK9"/>
    <mergeCell ref="AI7:AJ9"/>
    <mergeCell ref="AB7:AE9"/>
    <mergeCell ref="W60:AF76"/>
    <mergeCell ref="AM3:AM4"/>
    <mergeCell ref="Y7:AA9"/>
    <mergeCell ref="W14:W15"/>
    <mergeCell ref="X14:AF15"/>
    <mergeCell ref="W16:AF32"/>
    <mergeCell ref="W33:AE34"/>
    <mergeCell ref="AF33:AF34"/>
    <mergeCell ref="AM70:AQ78"/>
    <mergeCell ref="AH14:AH15"/>
    <mergeCell ref="AI14:AQ15"/>
    <mergeCell ref="AH16:AQ32"/>
    <mergeCell ref="AH33:AP34"/>
    <mergeCell ref="AQ33:AQ34"/>
    <mergeCell ref="AI36:AQ37"/>
    <mergeCell ref="W77:AE78"/>
  </mergeCells>
  <conditionalFormatting sqref="J33">
    <cfRule type="cellIs" dxfId="309" priority="105" operator="equal">
      <formula>"TR"</formula>
    </cfRule>
    <cfRule type="cellIs" dxfId="308" priority="106" operator="equal">
      <formula>"R"</formula>
    </cfRule>
    <cfRule type="cellIs" dxfId="307" priority="107" operator="equal">
      <formula>"F"</formula>
    </cfRule>
    <cfRule type="cellIs" dxfId="306" priority="108" operator="equal">
      <formula>"S"</formula>
    </cfRule>
    <cfRule type="cellIs" dxfId="305" priority="109" operator="equal">
      <formula>"M"</formula>
    </cfRule>
    <cfRule type="cellIs" dxfId="304" priority="110" operator="equal">
      <formula>"OK"</formula>
    </cfRule>
  </conditionalFormatting>
  <conditionalFormatting sqref="J33:J34">
    <cfRule type="cellIs" dxfId="303" priority="101" operator="equal">
      <formula>"3S+"</formula>
    </cfRule>
    <cfRule type="cellIs" dxfId="302" priority="102" operator="equal">
      <formula>"2S"</formula>
    </cfRule>
    <cfRule type="cellIs" dxfId="301" priority="103" operator="equal">
      <formula>"3F+"</formula>
    </cfRule>
    <cfRule type="cellIs" dxfId="300" priority="104" operator="equal">
      <formula>"2F"</formula>
    </cfRule>
  </conditionalFormatting>
  <conditionalFormatting sqref="U33">
    <cfRule type="cellIs" dxfId="299" priority="95" operator="equal">
      <formula>"TR"</formula>
    </cfRule>
    <cfRule type="cellIs" dxfId="298" priority="96" operator="equal">
      <formula>"R"</formula>
    </cfRule>
    <cfRule type="cellIs" dxfId="297" priority="97" operator="equal">
      <formula>"F"</formula>
    </cfRule>
    <cfRule type="cellIs" dxfId="296" priority="98" operator="equal">
      <formula>"S"</formula>
    </cfRule>
    <cfRule type="cellIs" dxfId="295" priority="99" operator="equal">
      <formula>"M"</formula>
    </cfRule>
    <cfRule type="cellIs" dxfId="294" priority="100" operator="equal">
      <formula>"OK"</formula>
    </cfRule>
  </conditionalFormatting>
  <conditionalFormatting sqref="U33:U34">
    <cfRule type="cellIs" dxfId="293" priority="91" operator="equal">
      <formula>"3S+"</formula>
    </cfRule>
    <cfRule type="cellIs" dxfId="292" priority="92" operator="equal">
      <formula>"2S"</formula>
    </cfRule>
    <cfRule type="cellIs" dxfId="291" priority="93" operator="equal">
      <formula>"3F+"</formula>
    </cfRule>
    <cfRule type="cellIs" dxfId="290" priority="94" operator="equal">
      <formula>"2F"</formula>
    </cfRule>
  </conditionalFormatting>
  <conditionalFormatting sqref="AF33">
    <cfRule type="cellIs" dxfId="289" priority="85" operator="equal">
      <formula>"TR"</formula>
    </cfRule>
    <cfRule type="cellIs" dxfId="288" priority="86" operator="equal">
      <formula>"R"</formula>
    </cfRule>
    <cfRule type="cellIs" dxfId="287" priority="87" operator="equal">
      <formula>"F"</formula>
    </cfRule>
    <cfRule type="cellIs" dxfId="286" priority="88" operator="equal">
      <formula>"S"</formula>
    </cfRule>
    <cfRule type="cellIs" dxfId="285" priority="89" operator="equal">
      <formula>"M"</formula>
    </cfRule>
    <cfRule type="cellIs" dxfId="284" priority="90" operator="equal">
      <formula>"OK"</formula>
    </cfRule>
  </conditionalFormatting>
  <conditionalFormatting sqref="AF33:AF34">
    <cfRule type="cellIs" dxfId="283" priority="81" operator="equal">
      <formula>"3S+"</formula>
    </cfRule>
    <cfRule type="cellIs" dxfId="282" priority="82" operator="equal">
      <formula>"2S"</formula>
    </cfRule>
    <cfRule type="cellIs" dxfId="281" priority="83" operator="equal">
      <formula>"3F+"</formula>
    </cfRule>
    <cfRule type="cellIs" dxfId="280" priority="84" operator="equal">
      <formula>"2F"</formula>
    </cfRule>
  </conditionalFormatting>
  <conditionalFormatting sqref="AQ33">
    <cfRule type="cellIs" dxfId="279" priority="75" operator="equal">
      <formula>"TR"</formula>
    </cfRule>
    <cfRule type="cellIs" dxfId="278" priority="76" operator="equal">
      <formula>"R"</formula>
    </cfRule>
    <cfRule type="cellIs" dxfId="277" priority="77" operator="equal">
      <formula>"F"</formula>
    </cfRule>
    <cfRule type="cellIs" dxfId="276" priority="78" operator="equal">
      <formula>"S"</formula>
    </cfRule>
    <cfRule type="cellIs" dxfId="275" priority="79" operator="equal">
      <formula>"M"</formula>
    </cfRule>
    <cfRule type="cellIs" dxfId="274" priority="80" operator="equal">
      <formula>"OK"</formula>
    </cfRule>
  </conditionalFormatting>
  <conditionalFormatting sqref="AQ33:AQ34">
    <cfRule type="cellIs" dxfId="273" priority="71" operator="equal">
      <formula>"3S+"</formula>
    </cfRule>
    <cfRule type="cellIs" dxfId="272" priority="72" operator="equal">
      <formula>"2S"</formula>
    </cfRule>
    <cfRule type="cellIs" dxfId="271" priority="73" operator="equal">
      <formula>"3F+"</formula>
    </cfRule>
    <cfRule type="cellIs" dxfId="270" priority="74" operator="equal">
      <formula>"2F"</formula>
    </cfRule>
  </conditionalFormatting>
  <conditionalFormatting sqref="J55">
    <cfRule type="cellIs" dxfId="269" priority="65" operator="equal">
      <formula>"TR"</formula>
    </cfRule>
    <cfRule type="cellIs" dxfId="268" priority="66" operator="equal">
      <formula>"R"</formula>
    </cfRule>
    <cfRule type="cellIs" dxfId="267" priority="67" operator="equal">
      <formula>"F"</formula>
    </cfRule>
    <cfRule type="cellIs" dxfId="266" priority="68" operator="equal">
      <formula>"S"</formula>
    </cfRule>
    <cfRule type="cellIs" dxfId="265" priority="69" operator="equal">
      <formula>"M"</formula>
    </cfRule>
    <cfRule type="cellIs" dxfId="264" priority="70" operator="equal">
      <formula>"OK"</formula>
    </cfRule>
  </conditionalFormatting>
  <conditionalFormatting sqref="J55:J56">
    <cfRule type="cellIs" dxfId="263" priority="61" operator="equal">
      <formula>"3S+"</formula>
    </cfRule>
    <cfRule type="cellIs" dxfId="262" priority="62" operator="equal">
      <formula>"2S"</formula>
    </cfRule>
    <cfRule type="cellIs" dxfId="261" priority="63" operator="equal">
      <formula>"3F+"</formula>
    </cfRule>
    <cfRule type="cellIs" dxfId="260" priority="64" operator="equal">
      <formula>"2F"</formula>
    </cfRule>
  </conditionalFormatting>
  <conditionalFormatting sqref="U55">
    <cfRule type="cellIs" dxfId="259" priority="55" operator="equal">
      <formula>"TR"</formula>
    </cfRule>
    <cfRule type="cellIs" dxfId="258" priority="56" operator="equal">
      <formula>"R"</formula>
    </cfRule>
    <cfRule type="cellIs" dxfId="257" priority="57" operator="equal">
      <formula>"F"</formula>
    </cfRule>
    <cfRule type="cellIs" dxfId="256" priority="58" operator="equal">
      <formula>"S"</formula>
    </cfRule>
    <cfRule type="cellIs" dxfId="255" priority="59" operator="equal">
      <formula>"M"</formula>
    </cfRule>
    <cfRule type="cellIs" dxfId="254" priority="60" operator="equal">
      <formula>"OK"</formula>
    </cfRule>
  </conditionalFormatting>
  <conditionalFormatting sqref="U55:U56">
    <cfRule type="cellIs" dxfId="253" priority="51" operator="equal">
      <formula>"3S+"</formula>
    </cfRule>
    <cfRule type="cellIs" dxfId="252" priority="52" operator="equal">
      <formula>"2S"</formula>
    </cfRule>
    <cfRule type="cellIs" dxfId="251" priority="53" operator="equal">
      <formula>"3F+"</formula>
    </cfRule>
    <cfRule type="cellIs" dxfId="250" priority="54" operator="equal">
      <formula>"2F"</formula>
    </cfRule>
  </conditionalFormatting>
  <conditionalFormatting sqref="AF55">
    <cfRule type="cellIs" dxfId="249" priority="45" operator="equal">
      <formula>"TR"</formula>
    </cfRule>
    <cfRule type="cellIs" dxfId="248" priority="46" operator="equal">
      <formula>"R"</formula>
    </cfRule>
    <cfRule type="cellIs" dxfId="247" priority="47" operator="equal">
      <formula>"F"</formula>
    </cfRule>
    <cfRule type="cellIs" dxfId="246" priority="48" operator="equal">
      <formula>"S"</formula>
    </cfRule>
    <cfRule type="cellIs" dxfId="245" priority="49" operator="equal">
      <formula>"M"</formula>
    </cfRule>
    <cfRule type="cellIs" dxfId="244" priority="50" operator="equal">
      <formula>"OK"</formula>
    </cfRule>
  </conditionalFormatting>
  <conditionalFormatting sqref="AF55:AF56">
    <cfRule type="cellIs" dxfId="243" priority="41" operator="equal">
      <formula>"3S+"</formula>
    </cfRule>
    <cfRule type="cellIs" dxfId="242" priority="42" operator="equal">
      <formula>"2S"</formula>
    </cfRule>
    <cfRule type="cellIs" dxfId="241" priority="43" operator="equal">
      <formula>"3F+"</formula>
    </cfRule>
    <cfRule type="cellIs" dxfId="240" priority="44" operator="equal">
      <formula>"2F"</formula>
    </cfRule>
  </conditionalFormatting>
  <conditionalFormatting sqref="AQ55">
    <cfRule type="cellIs" dxfId="239" priority="35" operator="equal">
      <formula>"TR"</formula>
    </cfRule>
    <cfRule type="cellIs" dxfId="238" priority="36" operator="equal">
      <formula>"R"</formula>
    </cfRule>
    <cfRule type="cellIs" dxfId="237" priority="37" operator="equal">
      <formula>"F"</formula>
    </cfRule>
    <cfRule type="cellIs" dxfId="236" priority="38" operator="equal">
      <formula>"S"</formula>
    </cfRule>
    <cfRule type="cellIs" dxfId="235" priority="39" operator="equal">
      <formula>"M"</formula>
    </cfRule>
    <cfRule type="cellIs" dxfId="234" priority="40" operator="equal">
      <formula>"OK"</formula>
    </cfRule>
  </conditionalFormatting>
  <conditionalFormatting sqref="AQ55:AQ56">
    <cfRule type="cellIs" dxfId="233" priority="31" operator="equal">
      <formula>"3S+"</formula>
    </cfRule>
    <cfRule type="cellIs" dxfId="232" priority="32" operator="equal">
      <formula>"2S"</formula>
    </cfRule>
    <cfRule type="cellIs" dxfId="231" priority="33" operator="equal">
      <formula>"3F+"</formula>
    </cfRule>
    <cfRule type="cellIs" dxfId="230" priority="34" operator="equal">
      <formula>"2F"</formula>
    </cfRule>
  </conditionalFormatting>
  <conditionalFormatting sqref="J77">
    <cfRule type="cellIs" dxfId="229" priority="25" operator="equal">
      <formula>"TR"</formula>
    </cfRule>
    <cfRule type="cellIs" dxfId="228" priority="26" operator="equal">
      <formula>"R"</formula>
    </cfRule>
    <cfRule type="cellIs" dxfId="227" priority="27" operator="equal">
      <formula>"F"</formula>
    </cfRule>
    <cfRule type="cellIs" dxfId="226" priority="28" operator="equal">
      <formula>"S"</formula>
    </cfRule>
    <cfRule type="cellIs" dxfId="225" priority="29" operator="equal">
      <formula>"M"</formula>
    </cfRule>
    <cfRule type="cellIs" dxfId="224" priority="30" operator="equal">
      <formula>"OK"</formula>
    </cfRule>
  </conditionalFormatting>
  <conditionalFormatting sqref="J77:J78">
    <cfRule type="cellIs" dxfId="223" priority="21" operator="equal">
      <formula>"3S+"</formula>
    </cfRule>
    <cfRule type="cellIs" dxfId="222" priority="22" operator="equal">
      <formula>"2S"</formula>
    </cfRule>
    <cfRule type="cellIs" dxfId="221" priority="23" operator="equal">
      <formula>"3F+"</formula>
    </cfRule>
    <cfRule type="cellIs" dxfId="220" priority="24" operator="equal">
      <formula>"2F"</formula>
    </cfRule>
  </conditionalFormatting>
  <conditionalFormatting sqref="U77">
    <cfRule type="cellIs" dxfId="219" priority="15" operator="equal">
      <formula>"TR"</formula>
    </cfRule>
    <cfRule type="cellIs" dxfId="218" priority="16" operator="equal">
      <formula>"R"</formula>
    </cfRule>
    <cfRule type="cellIs" dxfId="217" priority="17" operator="equal">
      <formula>"F"</formula>
    </cfRule>
    <cfRule type="cellIs" dxfId="216" priority="18" operator="equal">
      <formula>"S"</formula>
    </cfRule>
    <cfRule type="cellIs" dxfId="215" priority="19" operator="equal">
      <formula>"M"</formula>
    </cfRule>
    <cfRule type="cellIs" dxfId="214" priority="20" operator="equal">
      <formula>"OK"</formula>
    </cfRule>
  </conditionalFormatting>
  <conditionalFormatting sqref="U77:U78">
    <cfRule type="cellIs" dxfId="213" priority="11" operator="equal">
      <formula>"3S+"</formula>
    </cfRule>
    <cfRule type="cellIs" dxfId="212" priority="12" operator="equal">
      <formula>"2S"</formula>
    </cfRule>
    <cfRule type="cellIs" dxfId="211" priority="13" operator="equal">
      <formula>"3F+"</formula>
    </cfRule>
    <cfRule type="cellIs" dxfId="210" priority="14" operator="equal">
      <formula>"2F"</formula>
    </cfRule>
  </conditionalFormatting>
  <conditionalFormatting sqref="AF77">
    <cfRule type="cellIs" dxfId="209" priority="5" operator="equal">
      <formula>"TR"</formula>
    </cfRule>
    <cfRule type="cellIs" dxfId="208" priority="6" operator="equal">
      <formula>"R"</formula>
    </cfRule>
    <cfRule type="cellIs" dxfId="207" priority="7" operator="equal">
      <formula>"F"</formula>
    </cfRule>
    <cfRule type="cellIs" dxfId="206" priority="8" operator="equal">
      <formula>"S"</formula>
    </cfRule>
    <cfRule type="cellIs" dxfId="205" priority="9" operator="equal">
      <formula>"M"</formula>
    </cfRule>
    <cfRule type="cellIs" dxfId="204" priority="10" operator="equal">
      <formula>"OK"</formula>
    </cfRule>
  </conditionalFormatting>
  <conditionalFormatting sqref="AF77:AF78">
    <cfRule type="cellIs" dxfId="203" priority="1" operator="equal">
      <formula>"3S+"</formula>
    </cfRule>
    <cfRule type="cellIs" dxfId="202" priority="2" operator="equal">
      <formula>"2S"</formula>
    </cfRule>
    <cfRule type="cellIs" dxfId="201" priority="3" operator="equal">
      <formula>"3F+"</formula>
    </cfRule>
    <cfRule type="cellIs" dxfId="200" priority="4" operator="equal">
      <formula>"2F"</formula>
    </cfRule>
  </conditionalFormatting>
  <dataValidations count="3">
    <dataValidation type="list" showInputMessage="1" showErrorMessage="1" errorTitle="Attention" error="Veillez selectionner votre non sur la liste" sqref="AH62:AQ68" xr:uid="{50497D36-DCB3-492F-89AD-D6B42B0BC896}">
      <formula1>$BI$55:$BI$65</formula1>
    </dataValidation>
    <dataValidation type="list" showInputMessage="1" showErrorMessage="1" sqref="AF77:AF78" xr:uid="{071A5473-79E4-450D-8F6F-804FE7C4CEE4}">
      <formula1>$BG$6:$BG$16</formula1>
    </dataValidation>
    <dataValidation type="list" showInputMessage="1" showErrorMessage="1" sqref="J33:J34 U33:U34 AF33:AF34 AQ33:AQ34 J55:J56 U55:U56 AF55:AF56 AQ55:AQ56 J77:J78 U77:U78" xr:uid="{CECF0310-FDCC-4E38-8A6C-B994DE13D061}">
      <formula1>$BG$6:$BG$15</formula1>
    </dataValidation>
  </dataValidations>
  <hyperlinks>
    <hyperlink ref="AI70:AK73" location="'QCL2 - Cordons'!A1" display="Suivant" xr:uid="{04A3CB33-5E3F-4942-8CA7-6444A767CBE4}"/>
    <hyperlink ref="AH70:AL78" location="'QCL2 - Cordons'!A1" display="Précédant" xr:uid="{72644F02-7057-4CF0-BD98-0B30AF0D84D2}"/>
    <hyperlink ref="AM70:AQ78" location="'QCL3 - Trous-Finition'!A1" display="Suivant" xr:uid="{FC583DDF-9BCD-4021-8C95-5D2D42CBDCE8}"/>
  </hyperlinks>
  <printOptions horizontalCentered="1" verticalCentered="1"/>
  <pageMargins left="0" right="0" top="0" bottom="0" header="0" footer="0"/>
  <pageSetup paperSize="9" scale="37" orientation="landscape" r:id="rId1"/>
  <colBreaks count="1" manualBreakCount="1">
    <brk id="43" max="80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Feuil6">
    <tabColor theme="4"/>
  </sheetPr>
  <dimension ref="A1:AI120"/>
  <sheetViews>
    <sheetView view="pageBreakPreview" zoomScale="70" zoomScaleNormal="85" zoomScaleSheetLayoutView="70" workbookViewId="0">
      <selection activeCell="O102" activeCellId="25" sqref="D17:D18 U17:U18 U28:U29 D28:D29 D39:D40 U39:U40 D50:D51 D61:D62 U50:U51 U61:U62 D72:D73 J72:J73 O72:O73 U72:U73 D86:D87 D97:D98 I86:I87 I97:I98 N86:N87 N97:N98 S86:S87 S97:S98 E108:E109 I108:I109 M108:M109 O102:T105"/>
    </sheetView>
  </sheetViews>
  <sheetFormatPr baseColWidth="10" defaultColWidth="9.140625" defaultRowHeight="15"/>
  <cols>
    <col min="31" max="31" width="11.140625" bestFit="1" customWidth="1"/>
  </cols>
  <sheetData>
    <row r="1" spans="1:32" ht="15.95" customHeight="1">
      <c r="A1" s="284"/>
      <c r="B1" s="285"/>
      <c r="C1" s="285"/>
      <c r="D1" s="286"/>
      <c r="E1" s="250" t="s">
        <v>57</v>
      </c>
      <c r="F1" s="251"/>
      <c r="G1" s="251"/>
      <c r="H1" s="251"/>
      <c r="I1" s="251"/>
      <c r="J1" s="251"/>
      <c r="K1" s="251"/>
      <c r="L1" s="251"/>
      <c r="M1" s="251"/>
      <c r="N1" s="251"/>
      <c r="O1" s="251"/>
      <c r="P1" s="251"/>
      <c r="Q1" s="251"/>
      <c r="R1" s="252"/>
      <c r="S1" s="212" t="s">
        <v>0</v>
      </c>
      <c r="T1" s="222" t="s">
        <v>1</v>
      </c>
      <c r="U1" s="223"/>
    </row>
    <row r="2" spans="1:32" ht="15.95" customHeight="1">
      <c r="A2" s="287"/>
      <c r="B2" s="288"/>
      <c r="C2" s="288"/>
      <c r="D2" s="289"/>
      <c r="E2" s="253"/>
      <c r="F2" s="254"/>
      <c r="G2" s="254"/>
      <c r="H2" s="254"/>
      <c r="I2" s="254"/>
      <c r="J2" s="254"/>
      <c r="K2" s="254"/>
      <c r="L2" s="254"/>
      <c r="M2" s="254"/>
      <c r="N2" s="254"/>
      <c r="O2" s="254"/>
      <c r="P2" s="254"/>
      <c r="Q2" s="254"/>
      <c r="R2" s="255"/>
      <c r="S2" s="213"/>
      <c r="T2" s="224"/>
      <c r="U2" s="225"/>
    </row>
    <row r="3" spans="1:32" ht="15.95" customHeight="1">
      <c r="A3" s="287"/>
      <c r="B3" s="288"/>
      <c r="C3" s="288"/>
      <c r="D3" s="289"/>
      <c r="E3" s="253"/>
      <c r="F3" s="254"/>
      <c r="G3" s="254"/>
      <c r="H3" s="254"/>
      <c r="I3" s="254"/>
      <c r="J3" s="254"/>
      <c r="K3" s="254"/>
      <c r="L3" s="254"/>
      <c r="M3" s="254"/>
      <c r="N3" s="254"/>
      <c r="O3" s="254"/>
      <c r="P3" s="254"/>
      <c r="Q3" s="254"/>
      <c r="R3" s="255"/>
      <c r="S3" s="214" t="s">
        <v>101</v>
      </c>
      <c r="T3" s="226" t="s">
        <v>98</v>
      </c>
      <c r="U3" s="227"/>
    </row>
    <row r="4" spans="1:32" ht="15.95" customHeight="1" thickBot="1">
      <c r="A4" s="290"/>
      <c r="B4" s="291"/>
      <c r="C4" s="291"/>
      <c r="D4" s="292"/>
      <c r="E4" s="237"/>
      <c r="F4" s="238"/>
      <c r="G4" s="238"/>
      <c r="H4" s="238"/>
      <c r="I4" s="238"/>
      <c r="J4" s="238"/>
      <c r="K4" s="238"/>
      <c r="L4" s="238"/>
      <c r="M4" s="238"/>
      <c r="N4" s="238"/>
      <c r="O4" s="238"/>
      <c r="P4" s="238"/>
      <c r="Q4" s="238"/>
      <c r="R4" s="239"/>
      <c r="S4" s="215"/>
      <c r="T4" s="228"/>
      <c r="U4" s="229"/>
    </row>
    <row r="5" spans="1:32" ht="15.95" customHeight="1">
      <c r="A5" s="268" t="s">
        <v>2</v>
      </c>
      <c r="B5" s="195"/>
      <c r="C5" s="196"/>
      <c r="D5" s="516" t="str">
        <f>'Controle '!E15</f>
        <v>1001A002</v>
      </c>
      <c r="E5" s="517"/>
      <c r="F5" s="518"/>
      <c r="G5" s="194" t="s">
        <v>3</v>
      </c>
      <c r="H5" s="195"/>
      <c r="I5" s="196"/>
      <c r="J5" s="242">
        <f>'Controle '!E10</f>
        <v>4512</v>
      </c>
      <c r="K5" s="243"/>
      <c r="L5" s="244"/>
      <c r="M5" s="194" t="s">
        <v>4</v>
      </c>
      <c r="N5" s="195"/>
      <c r="O5" s="196"/>
      <c r="P5" s="234">
        <f>'Controle '!D5</f>
        <v>44229</v>
      </c>
      <c r="Q5" s="235"/>
      <c r="R5" s="236"/>
      <c r="S5" s="230" t="s">
        <v>5</v>
      </c>
      <c r="T5" s="231"/>
      <c r="U5" s="532"/>
      <c r="AD5" s="134">
        <v>0</v>
      </c>
      <c r="AE5" s="126">
        <v>0</v>
      </c>
      <c r="AF5" s="126" t="s">
        <v>246</v>
      </c>
    </row>
    <row r="6" spans="1:32" ht="15.95" customHeight="1" thickBot="1">
      <c r="A6" s="269"/>
      <c r="B6" s="198"/>
      <c r="C6" s="199"/>
      <c r="D6" s="417"/>
      <c r="E6" s="418"/>
      <c r="F6" s="419"/>
      <c r="G6" s="197"/>
      <c r="H6" s="198"/>
      <c r="I6" s="199"/>
      <c r="J6" s="245"/>
      <c r="K6" s="246"/>
      <c r="L6" s="247"/>
      <c r="M6" s="197"/>
      <c r="N6" s="198"/>
      <c r="O6" s="199"/>
      <c r="P6" s="237"/>
      <c r="Q6" s="238"/>
      <c r="R6" s="239"/>
      <c r="S6" s="232"/>
      <c r="T6" s="233"/>
      <c r="U6" s="533"/>
      <c r="AD6" s="120" t="s">
        <v>119</v>
      </c>
      <c r="AE6" s="120" t="s">
        <v>119</v>
      </c>
      <c r="AF6" s="126" t="s">
        <v>119</v>
      </c>
    </row>
    <row r="7" spans="1:32" ht="15.95" customHeight="1">
      <c r="A7" s="20"/>
      <c r="B7" s="20"/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1"/>
      <c r="Q7" s="21"/>
      <c r="R7" s="21"/>
      <c r="S7" s="22"/>
      <c r="T7" s="22"/>
      <c r="U7" s="22"/>
      <c r="AD7" s="122" t="s">
        <v>237</v>
      </c>
      <c r="AE7" s="121" t="s">
        <v>115</v>
      </c>
      <c r="AF7" s="127" t="s">
        <v>116</v>
      </c>
    </row>
    <row r="8" spans="1:32" ht="15.95" customHeight="1" thickBot="1">
      <c r="A8" s="20"/>
      <c r="B8" s="20"/>
      <c r="C8" s="20"/>
      <c r="D8" s="20"/>
      <c r="E8" s="20"/>
      <c r="F8" s="20"/>
      <c r="G8" s="20"/>
      <c r="H8" s="534" t="s">
        <v>45</v>
      </c>
      <c r="I8" s="534"/>
      <c r="J8" s="27"/>
      <c r="K8" s="27"/>
      <c r="L8" s="534" t="s">
        <v>35</v>
      </c>
      <c r="M8" s="534"/>
      <c r="N8" s="27"/>
      <c r="O8" s="534" t="s">
        <v>46</v>
      </c>
      <c r="P8" s="534"/>
      <c r="Q8" s="21"/>
      <c r="R8" s="21"/>
      <c r="S8" s="22"/>
      <c r="T8" s="22"/>
      <c r="U8" s="22"/>
      <c r="AD8" s="125" t="s">
        <v>114</v>
      </c>
      <c r="AE8" s="122" t="s">
        <v>237</v>
      </c>
      <c r="AF8" s="126" t="s">
        <v>238</v>
      </c>
    </row>
    <row r="9" spans="1:32" ht="15.95" customHeight="1">
      <c r="A9" s="336">
        <v>1</v>
      </c>
      <c r="B9" s="313" t="s">
        <v>48</v>
      </c>
      <c r="C9" s="313"/>
      <c r="D9" s="314"/>
      <c r="E9" s="20"/>
      <c r="F9" s="20"/>
      <c r="G9" s="20"/>
      <c r="H9" s="20"/>
      <c r="I9" s="20"/>
      <c r="J9" s="20"/>
      <c r="K9" s="20"/>
      <c r="L9" s="20"/>
      <c r="M9" s="20"/>
      <c r="N9" s="20"/>
      <c r="O9" s="20"/>
      <c r="P9" s="21"/>
      <c r="Q9" s="21"/>
      <c r="R9" s="336">
        <v>14</v>
      </c>
      <c r="S9" s="528" t="s">
        <v>77</v>
      </c>
      <c r="T9" s="528"/>
      <c r="U9" s="529"/>
      <c r="AD9" s="131" t="s">
        <v>252</v>
      </c>
      <c r="AE9" s="123" t="s">
        <v>112</v>
      </c>
      <c r="AF9" s="127" t="s">
        <v>117</v>
      </c>
    </row>
    <row r="10" spans="1:32" ht="15.95" customHeight="1" thickBot="1">
      <c r="A10" s="337"/>
      <c r="B10" s="319"/>
      <c r="C10" s="319"/>
      <c r="D10" s="320"/>
      <c r="E10" s="20"/>
      <c r="F10" s="359"/>
      <c r="G10" s="360"/>
      <c r="H10" s="360"/>
      <c r="I10" s="360"/>
      <c r="J10" s="360"/>
      <c r="K10" s="360"/>
      <c r="L10" s="360"/>
      <c r="M10" s="360"/>
      <c r="N10" s="360"/>
      <c r="O10" s="360"/>
      <c r="P10" s="361"/>
      <c r="Q10" s="21"/>
      <c r="R10" s="337"/>
      <c r="S10" s="530"/>
      <c r="T10" s="530"/>
      <c r="U10" s="531"/>
      <c r="AD10" s="131" t="s">
        <v>253</v>
      </c>
      <c r="AE10" s="124" t="s">
        <v>113</v>
      </c>
      <c r="AF10" s="127" t="s">
        <v>56</v>
      </c>
    </row>
    <row r="11" spans="1:32" ht="15.95" customHeight="1">
      <c r="A11" s="312"/>
      <c r="B11" s="313"/>
      <c r="C11" s="313"/>
      <c r="D11" s="314"/>
      <c r="E11" s="20"/>
      <c r="F11" s="362"/>
      <c r="G11" s="363"/>
      <c r="H11" s="363"/>
      <c r="I11" s="363"/>
      <c r="J11" s="363"/>
      <c r="K11" s="363"/>
      <c r="L11" s="363"/>
      <c r="M11" s="363"/>
      <c r="N11" s="363"/>
      <c r="O11" s="363"/>
      <c r="P11" s="364"/>
      <c r="Q11" s="21"/>
      <c r="R11" s="312"/>
      <c r="S11" s="313"/>
      <c r="T11" s="313"/>
      <c r="U11" s="314"/>
      <c r="AD11" s="131" t="s">
        <v>254</v>
      </c>
      <c r="AE11" s="128" t="s">
        <v>248</v>
      </c>
      <c r="AF11" s="127" t="s">
        <v>117</v>
      </c>
    </row>
    <row r="12" spans="1:32" ht="15.95" customHeight="1">
      <c r="A12" s="315"/>
      <c r="B12" s="316"/>
      <c r="C12" s="316"/>
      <c r="D12" s="317"/>
      <c r="E12" s="20"/>
      <c r="F12" s="362"/>
      <c r="G12" s="363"/>
      <c r="H12" s="363"/>
      <c r="I12" s="363"/>
      <c r="J12" s="363"/>
      <c r="K12" s="363"/>
      <c r="L12" s="363"/>
      <c r="M12" s="363"/>
      <c r="N12" s="363"/>
      <c r="O12" s="363"/>
      <c r="P12" s="364"/>
      <c r="Q12" s="21"/>
      <c r="R12" s="315"/>
      <c r="S12" s="316"/>
      <c r="T12" s="316"/>
      <c r="U12" s="317"/>
      <c r="AD12" s="130"/>
      <c r="AE12" s="129" t="s">
        <v>250</v>
      </c>
      <c r="AF12" s="127" t="s">
        <v>56</v>
      </c>
    </row>
    <row r="13" spans="1:32" ht="15.95" customHeight="1">
      <c r="A13" s="315"/>
      <c r="B13" s="316"/>
      <c r="C13" s="316"/>
      <c r="D13" s="317"/>
      <c r="E13" s="20"/>
      <c r="F13" s="362"/>
      <c r="G13" s="363"/>
      <c r="H13" s="363"/>
      <c r="I13" s="363"/>
      <c r="J13" s="363"/>
      <c r="K13" s="363"/>
      <c r="L13" s="363"/>
      <c r="M13" s="363"/>
      <c r="N13" s="363"/>
      <c r="O13" s="363"/>
      <c r="P13" s="364"/>
      <c r="Q13" s="21"/>
      <c r="R13" s="315"/>
      <c r="S13" s="316"/>
      <c r="T13" s="316"/>
      <c r="U13" s="317"/>
      <c r="AD13" s="130"/>
      <c r="AE13" s="128" t="s">
        <v>249</v>
      </c>
      <c r="AF13" s="127" t="s">
        <v>117</v>
      </c>
    </row>
    <row r="14" spans="1:32" ht="15.95" customHeight="1">
      <c r="A14" s="315"/>
      <c r="B14" s="316"/>
      <c r="C14" s="316"/>
      <c r="D14" s="317"/>
      <c r="E14" s="20"/>
      <c r="F14" s="362"/>
      <c r="G14" s="363"/>
      <c r="H14" s="363"/>
      <c r="I14" s="363"/>
      <c r="J14" s="363"/>
      <c r="K14" s="363"/>
      <c r="L14" s="363"/>
      <c r="M14" s="363"/>
      <c r="N14" s="363"/>
      <c r="O14" s="363"/>
      <c r="P14" s="364"/>
      <c r="Q14" s="21"/>
      <c r="R14" s="315"/>
      <c r="S14" s="316"/>
      <c r="T14" s="316"/>
      <c r="U14" s="317"/>
      <c r="AE14" s="129" t="s">
        <v>251</v>
      </c>
      <c r="AF14" s="127" t="s">
        <v>56</v>
      </c>
    </row>
    <row r="15" spans="1:32" ht="15.95" customHeight="1">
      <c r="A15" s="315"/>
      <c r="B15" s="316"/>
      <c r="C15" s="316"/>
      <c r="D15" s="317"/>
      <c r="E15" s="20"/>
      <c r="F15" s="362"/>
      <c r="G15" s="363"/>
      <c r="H15" s="363"/>
      <c r="I15" s="363"/>
      <c r="J15" s="363"/>
      <c r="K15" s="363"/>
      <c r="L15" s="363"/>
      <c r="M15" s="363"/>
      <c r="N15" s="363"/>
      <c r="O15" s="363"/>
      <c r="P15" s="364"/>
      <c r="Q15" s="21"/>
      <c r="R15" s="315"/>
      <c r="S15" s="316"/>
      <c r="T15" s="316"/>
      <c r="U15" s="317"/>
      <c r="AE15" s="125" t="s">
        <v>114</v>
      </c>
      <c r="AF15" s="127" t="s">
        <v>118</v>
      </c>
    </row>
    <row r="16" spans="1:32" ht="15.95" customHeight="1" thickBot="1">
      <c r="A16" s="318"/>
      <c r="B16" s="319"/>
      <c r="C16" s="319"/>
      <c r="D16" s="320"/>
      <c r="E16" s="20"/>
      <c r="F16" s="362"/>
      <c r="G16" s="363"/>
      <c r="H16" s="363"/>
      <c r="I16" s="363"/>
      <c r="J16" s="363"/>
      <c r="K16" s="363"/>
      <c r="L16" s="363"/>
      <c r="M16" s="363"/>
      <c r="N16" s="363"/>
      <c r="O16" s="363"/>
      <c r="P16" s="364"/>
      <c r="Q16" s="21"/>
      <c r="R16" s="318"/>
      <c r="S16" s="319"/>
      <c r="T16" s="319"/>
      <c r="U16" s="320"/>
    </row>
    <row r="17" spans="1:31" ht="15.95" customHeight="1">
      <c r="A17" s="342"/>
      <c r="B17" s="343"/>
      <c r="C17" s="343"/>
      <c r="D17" s="248">
        <v>0</v>
      </c>
      <c r="E17" s="20"/>
      <c r="F17" s="362"/>
      <c r="G17" s="363"/>
      <c r="H17" s="363"/>
      <c r="I17" s="363"/>
      <c r="J17" s="363"/>
      <c r="K17" s="363"/>
      <c r="L17" s="363"/>
      <c r="M17" s="363"/>
      <c r="N17" s="363"/>
      <c r="O17" s="363"/>
      <c r="P17" s="364"/>
      <c r="Q17" s="21"/>
      <c r="R17" s="342"/>
      <c r="S17" s="343"/>
      <c r="T17" s="343"/>
      <c r="U17" s="248">
        <v>0</v>
      </c>
    </row>
    <row r="18" spans="1:31" ht="15.95" customHeight="1" thickBot="1">
      <c r="A18" s="344"/>
      <c r="B18" s="345"/>
      <c r="C18" s="345"/>
      <c r="D18" s="249"/>
      <c r="E18" s="20"/>
      <c r="F18" s="362"/>
      <c r="G18" s="363"/>
      <c r="H18" s="363"/>
      <c r="I18" s="363"/>
      <c r="J18" s="363"/>
      <c r="K18" s="363"/>
      <c r="L18" s="363"/>
      <c r="M18" s="363"/>
      <c r="N18" s="363"/>
      <c r="O18" s="363"/>
      <c r="P18" s="364"/>
      <c r="Q18" s="21"/>
      <c r="R18" s="344"/>
      <c r="S18" s="345"/>
      <c r="T18" s="345"/>
      <c r="U18" s="249"/>
    </row>
    <row r="19" spans="1:31" ht="15.95" customHeight="1" thickBot="1">
      <c r="A19" s="23"/>
      <c r="B19" s="23"/>
      <c r="C19" s="23"/>
      <c r="D19" s="23"/>
      <c r="E19" s="20"/>
      <c r="F19" s="362"/>
      <c r="G19" s="363"/>
      <c r="H19" s="363"/>
      <c r="I19" s="363"/>
      <c r="J19" s="363"/>
      <c r="K19" s="363"/>
      <c r="L19" s="363"/>
      <c r="M19" s="363"/>
      <c r="N19" s="363"/>
      <c r="O19" s="363"/>
      <c r="P19" s="364"/>
      <c r="Q19" s="21"/>
      <c r="R19" s="23"/>
      <c r="S19" s="23"/>
      <c r="T19" s="23"/>
      <c r="U19" s="23"/>
    </row>
    <row r="20" spans="1:31" ht="15.95" customHeight="1">
      <c r="A20" s="336">
        <v>2</v>
      </c>
      <c r="B20" s="313" t="s">
        <v>49</v>
      </c>
      <c r="C20" s="313"/>
      <c r="D20" s="314"/>
      <c r="E20" s="20"/>
      <c r="F20" s="362"/>
      <c r="G20" s="363"/>
      <c r="H20" s="363"/>
      <c r="I20" s="363"/>
      <c r="J20" s="363"/>
      <c r="K20" s="363"/>
      <c r="L20" s="363"/>
      <c r="M20" s="363"/>
      <c r="N20" s="363"/>
      <c r="O20" s="363"/>
      <c r="P20" s="364"/>
      <c r="Q20" s="21"/>
      <c r="R20" s="336">
        <v>13</v>
      </c>
      <c r="S20" s="313" t="s">
        <v>110</v>
      </c>
      <c r="T20" s="313"/>
      <c r="U20" s="314"/>
    </row>
    <row r="21" spans="1:31" ht="15.95" customHeight="1" thickBot="1">
      <c r="A21" s="337"/>
      <c r="B21" s="319"/>
      <c r="C21" s="319"/>
      <c r="D21" s="320"/>
      <c r="E21" s="20"/>
      <c r="F21" s="362"/>
      <c r="G21" s="363"/>
      <c r="H21" s="363"/>
      <c r="I21" s="363"/>
      <c r="J21" s="363"/>
      <c r="K21" s="363"/>
      <c r="L21" s="363"/>
      <c r="M21" s="363"/>
      <c r="N21" s="363"/>
      <c r="O21" s="363"/>
      <c r="P21" s="364"/>
      <c r="Q21" s="21"/>
      <c r="R21" s="337"/>
      <c r="S21" s="319"/>
      <c r="T21" s="319"/>
      <c r="U21" s="320"/>
      <c r="AD21" s="64" t="s">
        <v>122</v>
      </c>
      <c r="AE21" s="87">
        <f>P5</f>
        <v>44229</v>
      </c>
    </row>
    <row r="22" spans="1:31" ht="15.95" customHeight="1">
      <c r="A22" s="312"/>
      <c r="B22" s="313"/>
      <c r="C22" s="313"/>
      <c r="D22" s="314"/>
      <c r="E22" s="20"/>
      <c r="F22" s="362"/>
      <c r="G22" s="363"/>
      <c r="H22" s="363"/>
      <c r="I22" s="363"/>
      <c r="J22" s="363"/>
      <c r="K22" s="363"/>
      <c r="L22" s="363"/>
      <c r="M22" s="363"/>
      <c r="N22" s="363"/>
      <c r="O22" s="363"/>
      <c r="P22" s="364"/>
      <c r="Q22" s="21"/>
      <c r="R22" s="312"/>
      <c r="S22" s="313"/>
      <c r="T22" s="313"/>
      <c r="U22" s="314"/>
      <c r="AD22" s="64" t="s">
        <v>121</v>
      </c>
      <c r="AE22" s="1" t="str">
        <f>D5</f>
        <v>1001A002</v>
      </c>
    </row>
    <row r="23" spans="1:31" ht="15.95" customHeight="1">
      <c r="A23" s="315"/>
      <c r="B23" s="316"/>
      <c r="C23" s="316"/>
      <c r="D23" s="317"/>
      <c r="E23" s="20"/>
      <c r="F23" s="362"/>
      <c r="G23" s="363"/>
      <c r="H23" s="363"/>
      <c r="I23" s="363"/>
      <c r="J23" s="363"/>
      <c r="K23" s="363"/>
      <c r="L23" s="363"/>
      <c r="M23" s="363"/>
      <c r="N23" s="363"/>
      <c r="O23" s="363"/>
      <c r="P23" s="364"/>
      <c r="Q23" s="21"/>
      <c r="R23" s="315"/>
      <c r="S23" s="316"/>
      <c r="T23" s="316"/>
      <c r="U23" s="317"/>
      <c r="AD23" s="64" t="s">
        <v>120</v>
      </c>
      <c r="AE23" s="1">
        <f>J5</f>
        <v>4512</v>
      </c>
    </row>
    <row r="24" spans="1:31" ht="15.95" customHeight="1">
      <c r="A24" s="315"/>
      <c r="B24" s="316"/>
      <c r="C24" s="316"/>
      <c r="D24" s="317"/>
      <c r="E24" s="20"/>
      <c r="F24" s="362"/>
      <c r="G24" s="363"/>
      <c r="H24" s="363"/>
      <c r="I24" s="363"/>
      <c r="J24" s="363"/>
      <c r="K24" s="363"/>
      <c r="L24" s="363"/>
      <c r="M24" s="363"/>
      <c r="N24" s="363"/>
      <c r="O24" s="363"/>
      <c r="P24" s="364"/>
      <c r="Q24" s="21"/>
      <c r="R24" s="315"/>
      <c r="S24" s="316"/>
      <c r="T24" s="316"/>
      <c r="U24" s="317"/>
      <c r="AC24" s="74" t="s">
        <v>235</v>
      </c>
      <c r="AD24" s="1">
        <v>1</v>
      </c>
      <c r="AE24" s="1">
        <f>D17</f>
        <v>0</v>
      </c>
    </row>
    <row r="25" spans="1:31" ht="15.95" customHeight="1">
      <c r="A25" s="315"/>
      <c r="B25" s="316"/>
      <c r="C25" s="316"/>
      <c r="D25" s="317"/>
      <c r="E25" s="20"/>
      <c r="F25" s="362"/>
      <c r="G25" s="363"/>
      <c r="H25" s="363"/>
      <c r="I25" s="363"/>
      <c r="J25" s="363"/>
      <c r="K25" s="363"/>
      <c r="L25" s="363"/>
      <c r="M25" s="363"/>
      <c r="N25" s="363"/>
      <c r="O25" s="363"/>
      <c r="P25" s="364"/>
      <c r="Q25" s="21"/>
      <c r="R25" s="315"/>
      <c r="S25" s="316"/>
      <c r="T25" s="316"/>
      <c r="U25" s="317"/>
      <c r="AD25" s="1">
        <v>2</v>
      </c>
      <c r="AE25" s="1">
        <f>D28</f>
        <v>0</v>
      </c>
    </row>
    <row r="26" spans="1:31" ht="15.95" customHeight="1">
      <c r="A26" s="315"/>
      <c r="B26" s="316"/>
      <c r="C26" s="316"/>
      <c r="D26" s="317"/>
      <c r="E26" s="20"/>
      <c r="F26" s="362"/>
      <c r="G26" s="363"/>
      <c r="H26" s="363"/>
      <c r="I26" s="363"/>
      <c r="J26" s="363"/>
      <c r="K26" s="363"/>
      <c r="L26" s="363"/>
      <c r="M26" s="363"/>
      <c r="N26" s="363"/>
      <c r="O26" s="363"/>
      <c r="P26" s="364"/>
      <c r="Q26" s="21"/>
      <c r="R26" s="315"/>
      <c r="S26" s="316"/>
      <c r="T26" s="316"/>
      <c r="U26" s="317"/>
      <c r="AD26" s="1">
        <v>3</v>
      </c>
      <c r="AE26" s="1">
        <f>D39</f>
        <v>0</v>
      </c>
    </row>
    <row r="27" spans="1:31" ht="15.95" customHeight="1" thickBot="1">
      <c r="A27" s="318"/>
      <c r="B27" s="319"/>
      <c r="C27" s="319"/>
      <c r="D27" s="320"/>
      <c r="E27" s="20"/>
      <c r="F27" s="362"/>
      <c r="G27" s="363"/>
      <c r="H27" s="363"/>
      <c r="I27" s="363"/>
      <c r="J27" s="363"/>
      <c r="K27" s="363"/>
      <c r="L27" s="363"/>
      <c r="M27" s="363"/>
      <c r="N27" s="363"/>
      <c r="O27" s="363"/>
      <c r="P27" s="364"/>
      <c r="Q27" s="21"/>
      <c r="R27" s="318"/>
      <c r="S27" s="319"/>
      <c r="T27" s="319"/>
      <c r="U27" s="320"/>
      <c r="AD27" s="1">
        <v>4</v>
      </c>
      <c r="AE27" s="1">
        <f>D50</f>
        <v>0</v>
      </c>
    </row>
    <row r="28" spans="1:31" ht="15.95" customHeight="1">
      <c r="A28" s="342"/>
      <c r="B28" s="343"/>
      <c r="C28" s="343"/>
      <c r="D28" s="248">
        <v>0</v>
      </c>
      <c r="E28" s="20"/>
      <c r="F28" s="362"/>
      <c r="G28" s="363"/>
      <c r="H28" s="363"/>
      <c r="I28" s="363"/>
      <c r="J28" s="363"/>
      <c r="K28" s="363"/>
      <c r="L28" s="363"/>
      <c r="M28" s="363"/>
      <c r="N28" s="363"/>
      <c r="O28" s="363"/>
      <c r="P28" s="364"/>
      <c r="Q28" s="21"/>
      <c r="R28" s="342"/>
      <c r="S28" s="343"/>
      <c r="T28" s="343"/>
      <c r="U28" s="248">
        <v>0</v>
      </c>
      <c r="AD28" s="1">
        <v>5</v>
      </c>
      <c r="AE28" s="1">
        <f>D61</f>
        <v>0</v>
      </c>
    </row>
    <row r="29" spans="1:31" ht="15.95" customHeight="1" thickBot="1">
      <c r="A29" s="344"/>
      <c r="B29" s="345"/>
      <c r="C29" s="345"/>
      <c r="D29" s="249"/>
      <c r="E29" s="20"/>
      <c r="F29" s="362"/>
      <c r="G29" s="363"/>
      <c r="H29" s="363"/>
      <c r="I29" s="363"/>
      <c r="J29" s="363"/>
      <c r="K29" s="363"/>
      <c r="L29" s="363"/>
      <c r="M29" s="363"/>
      <c r="N29" s="363"/>
      <c r="O29" s="363"/>
      <c r="P29" s="364"/>
      <c r="Q29" s="21"/>
      <c r="R29" s="344"/>
      <c r="S29" s="345"/>
      <c r="T29" s="345"/>
      <c r="U29" s="249"/>
      <c r="AD29" s="1">
        <v>6</v>
      </c>
      <c r="AE29" s="1">
        <f>D72</f>
        <v>0</v>
      </c>
    </row>
    <row r="30" spans="1:31" ht="15.95" customHeight="1" thickBot="1">
      <c r="A30" s="23"/>
      <c r="B30" s="23"/>
      <c r="C30" s="23"/>
      <c r="D30" s="23"/>
      <c r="E30" s="20"/>
      <c r="F30" s="362"/>
      <c r="G30" s="363"/>
      <c r="H30" s="363"/>
      <c r="I30" s="363"/>
      <c r="J30" s="363"/>
      <c r="K30" s="363"/>
      <c r="L30" s="363"/>
      <c r="M30" s="363"/>
      <c r="N30" s="363"/>
      <c r="O30" s="363"/>
      <c r="P30" s="364"/>
      <c r="Q30" s="21"/>
      <c r="R30" s="23"/>
      <c r="S30" s="23"/>
      <c r="T30" s="23"/>
      <c r="U30" s="23"/>
      <c r="AD30" s="1">
        <v>7</v>
      </c>
      <c r="AE30" s="1">
        <f>J72</f>
        <v>0</v>
      </c>
    </row>
    <row r="31" spans="1:31" ht="15.95" customHeight="1">
      <c r="A31" s="336">
        <v>3</v>
      </c>
      <c r="B31" s="313" t="s">
        <v>50</v>
      </c>
      <c r="C31" s="313"/>
      <c r="D31" s="314"/>
      <c r="E31" s="20"/>
      <c r="F31" s="362"/>
      <c r="G31" s="363"/>
      <c r="H31" s="363"/>
      <c r="I31" s="363"/>
      <c r="J31" s="363"/>
      <c r="K31" s="363"/>
      <c r="L31" s="363"/>
      <c r="M31" s="363"/>
      <c r="N31" s="363"/>
      <c r="O31" s="363"/>
      <c r="P31" s="364"/>
      <c r="Q31" s="21"/>
      <c r="R31" s="336">
        <v>12</v>
      </c>
      <c r="S31" s="313" t="s">
        <v>52</v>
      </c>
      <c r="T31" s="313"/>
      <c r="U31" s="314"/>
      <c r="AD31" s="1">
        <v>8</v>
      </c>
      <c r="AE31" s="1">
        <f>O72</f>
        <v>0</v>
      </c>
    </row>
    <row r="32" spans="1:31" ht="15.95" customHeight="1" thickBot="1">
      <c r="A32" s="337"/>
      <c r="B32" s="319"/>
      <c r="C32" s="319"/>
      <c r="D32" s="320"/>
      <c r="E32" s="20"/>
      <c r="F32" s="362"/>
      <c r="G32" s="363"/>
      <c r="H32" s="363"/>
      <c r="I32" s="363"/>
      <c r="J32" s="363"/>
      <c r="K32" s="363"/>
      <c r="L32" s="363"/>
      <c r="M32" s="363"/>
      <c r="N32" s="363"/>
      <c r="O32" s="363"/>
      <c r="P32" s="364"/>
      <c r="Q32" s="21"/>
      <c r="R32" s="337"/>
      <c r="S32" s="319"/>
      <c r="T32" s="319"/>
      <c r="U32" s="320"/>
      <c r="AD32" s="1">
        <v>9</v>
      </c>
      <c r="AE32" s="1">
        <f>U72</f>
        <v>0</v>
      </c>
    </row>
    <row r="33" spans="1:31" ht="15.95" customHeight="1">
      <c r="A33" s="312"/>
      <c r="B33" s="313"/>
      <c r="C33" s="313"/>
      <c r="D33" s="314"/>
      <c r="E33" s="20"/>
      <c r="F33" s="362"/>
      <c r="G33" s="363"/>
      <c r="H33" s="363"/>
      <c r="I33" s="363"/>
      <c r="J33" s="363"/>
      <c r="K33" s="363"/>
      <c r="L33" s="363"/>
      <c r="M33" s="363"/>
      <c r="N33" s="363"/>
      <c r="O33" s="363"/>
      <c r="P33" s="364"/>
      <c r="Q33" s="21"/>
      <c r="R33" s="312"/>
      <c r="S33" s="313"/>
      <c r="T33" s="313"/>
      <c r="U33" s="314"/>
      <c r="AD33" s="1">
        <v>10</v>
      </c>
      <c r="AE33" s="1">
        <f>U61</f>
        <v>0</v>
      </c>
    </row>
    <row r="34" spans="1:31" ht="15.95" customHeight="1">
      <c r="A34" s="315"/>
      <c r="B34" s="316"/>
      <c r="C34" s="316"/>
      <c r="D34" s="317"/>
      <c r="E34" s="20"/>
      <c r="F34" s="362"/>
      <c r="G34" s="363"/>
      <c r="H34" s="363"/>
      <c r="I34" s="363"/>
      <c r="J34" s="363"/>
      <c r="K34" s="363"/>
      <c r="L34" s="363"/>
      <c r="M34" s="363"/>
      <c r="N34" s="363"/>
      <c r="O34" s="363"/>
      <c r="P34" s="364"/>
      <c r="Q34" s="21"/>
      <c r="R34" s="315"/>
      <c r="S34" s="316"/>
      <c r="T34" s="316"/>
      <c r="U34" s="317"/>
      <c r="AD34" s="1">
        <v>11</v>
      </c>
      <c r="AE34" s="1">
        <f>U50</f>
        <v>0</v>
      </c>
    </row>
    <row r="35" spans="1:31" ht="15.95" customHeight="1">
      <c r="A35" s="315"/>
      <c r="B35" s="316"/>
      <c r="C35" s="316"/>
      <c r="D35" s="317"/>
      <c r="E35" s="20"/>
      <c r="F35" s="365"/>
      <c r="G35" s="366"/>
      <c r="H35" s="366"/>
      <c r="I35" s="366"/>
      <c r="J35" s="366"/>
      <c r="K35" s="366"/>
      <c r="L35" s="366"/>
      <c r="M35" s="366"/>
      <c r="N35" s="366"/>
      <c r="O35" s="366"/>
      <c r="P35" s="367"/>
      <c r="Q35" s="21"/>
      <c r="R35" s="315"/>
      <c r="S35" s="316"/>
      <c r="T35" s="316"/>
      <c r="U35" s="317"/>
      <c r="AD35" s="1">
        <v>12</v>
      </c>
      <c r="AE35" s="1">
        <f>U39</f>
        <v>0</v>
      </c>
    </row>
    <row r="36" spans="1:31" ht="15.95" customHeight="1" thickBot="1">
      <c r="A36" s="315"/>
      <c r="B36" s="316"/>
      <c r="C36" s="316"/>
      <c r="D36" s="317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1"/>
      <c r="Q36" s="21"/>
      <c r="R36" s="315"/>
      <c r="S36" s="316"/>
      <c r="T36" s="316"/>
      <c r="U36" s="317"/>
      <c r="AD36" s="1">
        <v>13</v>
      </c>
      <c r="AE36" s="1">
        <f>U28</f>
        <v>0</v>
      </c>
    </row>
    <row r="37" spans="1:31" ht="15.95" customHeight="1">
      <c r="A37" s="315"/>
      <c r="B37" s="316"/>
      <c r="C37" s="316"/>
      <c r="D37" s="317"/>
      <c r="E37" s="16"/>
      <c r="F37" s="519"/>
      <c r="G37" s="520"/>
      <c r="H37" s="520"/>
      <c r="I37" s="520"/>
      <c r="J37" s="520"/>
      <c r="K37" s="520"/>
      <c r="L37" s="520"/>
      <c r="M37" s="520"/>
      <c r="N37" s="520"/>
      <c r="O37" s="520"/>
      <c r="P37" s="521"/>
      <c r="Q37" s="8"/>
      <c r="R37" s="315"/>
      <c r="S37" s="316"/>
      <c r="T37" s="316"/>
      <c r="U37" s="317"/>
      <c r="AD37" s="1">
        <v>14</v>
      </c>
      <c r="AE37" s="1">
        <f>U17</f>
        <v>0</v>
      </c>
    </row>
    <row r="38" spans="1:31" ht="15.95" customHeight="1" thickBot="1">
      <c r="A38" s="318"/>
      <c r="B38" s="319"/>
      <c r="C38" s="319"/>
      <c r="D38" s="320"/>
      <c r="E38" s="20"/>
      <c r="F38" s="522"/>
      <c r="G38" s="523"/>
      <c r="H38" s="523"/>
      <c r="I38" s="523"/>
      <c r="J38" s="523"/>
      <c r="K38" s="523"/>
      <c r="L38" s="523"/>
      <c r="M38" s="523"/>
      <c r="N38" s="523"/>
      <c r="O38" s="523"/>
      <c r="P38" s="524"/>
      <c r="Q38" s="21"/>
      <c r="R38" s="318"/>
      <c r="S38" s="319"/>
      <c r="T38" s="319"/>
      <c r="U38" s="320"/>
    </row>
    <row r="39" spans="1:31" ht="15.95" customHeight="1">
      <c r="A39" s="342"/>
      <c r="B39" s="343"/>
      <c r="C39" s="343"/>
      <c r="D39" s="248">
        <v>0</v>
      </c>
      <c r="E39" s="20"/>
      <c r="F39" s="522"/>
      <c r="G39" s="523"/>
      <c r="H39" s="523"/>
      <c r="I39" s="523"/>
      <c r="J39" s="523"/>
      <c r="K39" s="523"/>
      <c r="L39" s="523"/>
      <c r="M39" s="523"/>
      <c r="N39" s="523"/>
      <c r="O39" s="523"/>
      <c r="P39" s="524"/>
      <c r="Q39" s="21"/>
      <c r="R39" s="342" t="s">
        <v>54</v>
      </c>
      <c r="S39" s="343"/>
      <c r="T39" s="343"/>
      <c r="U39" s="248">
        <v>0</v>
      </c>
      <c r="AC39" s="74" t="s">
        <v>236</v>
      </c>
      <c r="AD39" s="1">
        <v>1</v>
      </c>
      <c r="AE39" s="1">
        <f>D86</f>
        <v>0</v>
      </c>
    </row>
    <row r="40" spans="1:31" ht="15.95" customHeight="1" thickBot="1">
      <c r="A40" s="344"/>
      <c r="B40" s="345"/>
      <c r="C40" s="345"/>
      <c r="D40" s="249"/>
      <c r="E40" s="20"/>
      <c r="F40" s="522"/>
      <c r="G40" s="523"/>
      <c r="H40" s="523"/>
      <c r="I40" s="523"/>
      <c r="J40" s="523"/>
      <c r="K40" s="523"/>
      <c r="L40" s="523"/>
      <c r="M40" s="523"/>
      <c r="N40" s="523"/>
      <c r="O40" s="523"/>
      <c r="P40" s="524"/>
      <c r="Q40" s="21"/>
      <c r="R40" s="344"/>
      <c r="S40" s="345"/>
      <c r="T40" s="345"/>
      <c r="U40" s="249"/>
      <c r="AD40" s="1">
        <v>2</v>
      </c>
      <c r="AE40" s="1">
        <f>I86</f>
        <v>0</v>
      </c>
    </row>
    <row r="41" spans="1:31" ht="15.95" customHeight="1" thickBot="1">
      <c r="A41" s="8"/>
      <c r="B41" s="5"/>
      <c r="C41" s="5"/>
      <c r="D41" s="5"/>
      <c r="E41" s="20"/>
      <c r="F41" s="522"/>
      <c r="G41" s="523"/>
      <c r="H41" s="523"/>
      <c r="I41" s="523"/>
      <c r="J41" s="523"/>
      <c r="K41" s="523"/>
      <c r="L41" s="523"/>
      <c r="M41" s="523"/>
      <c r="N41" s="523"/>
      <c r="O41" s="523"/>
      <c r="P41" s="524"/>
      <c r="Q41" s="21"/>
      <c r="R41" s="8"/>
      <c r="S41" s="5"/>
      <c r="T41" s="5"/>
      <c r="U41" s="5"/>
      <c r="AD41" s="1">
        <v>3</v>
      </c>
      <c r="AE41" s="1">
        <f>N86</f>
        <v>0</v>
      </c>
    </row>
    <row r="42" spans="1:31" ht="15.95" customHeight="1">
      <c r="A42" s="336">
        <v>4</v>
      </c>
      <c r="B42" s="313" t="s">
        <v>48</v>
      </c>
      <c r="C42" s="313"/>
      <c r="D42" s="314"/>
      <c r="E42" s="20"/>
      <c r="F42" s="522"/>
      <c r="G42" s="523"/>
      <c r="H42" s="523"/>
      <c r="I42" s="523"/>
      <c r="J42" s="523"/>
      <c r="K42" s="523"/>
      <c r="L42" s="523"/>
      <c r="M42" s="523"/>
      <c r="N42" s="523"/>
      <c r="O42" s="523"/>
      <c r="P42" s="524"/>
      <c r="Q42" s="21"/>
      <c r="R42" s="336">
        <v>11</v>
      </c>
      <c r="S42" s="313" t="s">
        <v>109</v>
      </c>
      <c r="T42" s="313"/>
      <c r="U42" s="314"/>
      <c r="AD42" s="1">
        <v>4</v>
      </c>
      <c r="AE42" s="1">
        <f>S86</f>
        <v>0</v>
      </c>
    </row>
    <row r="43" spans="1:31" ht="15.95" customHeight="1" thickBot="1">
      <c r="A43" s="337"/>
      <c r="B43" s="319"/>
      <c r="C43" s="319"/>
      <c r="D43" s="320"/>
      <c r="E43" s="20"/>
      <c r="F43" s="522"/>
      <c r="G43" s="523"/>
      <c r="H43" s="523"/>
      <c r="I43" s="523"/>
      <c r="J43" s="523"/>
      <c r="K43" s="523"/>
      <c r="L43" s="523"/>
      <c r="M43" s="523"/>
      <c r="N43" s="523"/>
      <c r="O43" s="523"/>
      <c r="P43" s="524"/>
      <c r="Q43" s="21"/>
      <c r="R43" s="337"/>
      <c r="S43" s="319"/>
      <c r="T43" s="319"/>
      <c r="U43" s="320"/>
      <c r="AD43" s="1">
        <v>5</v>
      </c>
      <c r="AE43" s="1">
        <f>D97</f>
        <v>0</v>
      </c>
    </row>
    <row r="44" spans="1:31" ht="15.95" customHeight="1">
      <c r="A44" s="312"/>
      <c r="B44" s="313"/>
      <c r="C44" s="313"/>
      <c r="D44" s="314"/>
      <c r="E44" s="20"/>
      <c r="F44" s="522"/>
      <c r="G44" s="523"/>
      <c r="H44" s="523"/>
      <c r="I44" s="523"/>
      <c r="J44" s="523"/>
      <c r="K44" s="523"/>
      <c r="L44" s="523"/>
      <c r="M44" s="523"/>
      <c r="N44" s="523"/>
      <c r="O44" s="523"/>
      <c r="P44" s="524"/>
      <c r="Q44" s="21"/>
      <c r="R44" s="312"/>
      <c r="S44" s="313"/>
      <c r="T44" s="313"/>
      <c r="U44" s="314"/>
      <c r="AD44" s="1">
        <v>6</v>
      </c>
      <c r="AE44" s="1">
        <f>I97</f>
        <v>0</v>
      </c>
    </row>
    <row r="45" spans="1:31" ht="15.95" customHeight="1">
      <c r="A45" s="315"/>
      <c r="B45" s="316"/>
      <c r="C45" s="316"/>
      <c r="D45" s="317"/>
      <c r="E45" s="20"/>
      <c r="F45" s="522"/>
      <c r="G45" s="523"/>
      <c r="H45" s="523"/>
      <c r="I45" s="523"/>
      <c r="J45" s="523"/>
      <c r="K45" s="523"/>
      <c r="L45" s="523"/>
      <c r="M45" s="523"/>
      <c r="N45" s="523"/>
      <c r="O45" s="523"/>
      <c r="P45" s="524"/>
      <c r="Q45" s="21"/>
      <c r="R45" s="315"/>
      <c r="S45" s="316"/>
      <c r="T45" s="316"/>
      <c r="U45" s="317"/>
      <c r="AD45" s="1">
        <v>7</v>
      </c>
      <c r="AE45" s="1">
        <f>N97</f>
        <v>0</v>
      </c>
    </row>
    <row r="46" spans="1:31" ht="15.95" customHeight="1">
      <c r="A46" s="315"/>
      <c r="B46" s="316"/>
      <c r="C46" s="316"/>
      <c r="D46" s="317"/>
      <c r="E46" s="20"/>
      <c r="F46" s="522"/>
      <c r="G46" s="523"/>
      <c r="H46" s="523"/>
      <c r="I46" s="523"/>
      <c r="J46" s="523"/>
      <c r="K46" s="523"/>
      <c r="L46" s="523"/>
      <c r="M46" s="523"/>
      <c r="N46" s="523"/>
      <c r="O46" s="523"/>
      <c r="P46" s="524"/>
      <c r="Q46" s="21"/>
      <c r="R46" s="315"/>
      <c r="S46" s="316"/>
      <c r="T46" s="316"/>
      <c r="U46" s="317"/>
      <c r="AD46" s="1">
        <v>8</v>
      </c>
      <c r="AE46" s="1">
        <f>S97</f>
        <v>0</v>
      </c>
    </row>
    <row r="47" spans="1:31" ht="15.95" customHeight="1">
      <c r="A47" s="315"/>
      <c r="B47" s="316"/>
      <c r="C47" s="316"/>
      <c r="D47" s="317"/>
      <c r="E47" s="20"/>
      <c r="F47" s="522"/>
      <c r="G47" s="523"/>
      <c r="H47" s="523"/>
      <c r="I47" s="523"/>
      <c r="J47" s="523"/>
      <c r="K47" s="523"/>
      <c r="L47" s="523"/>
      <c r="M47" s="523"/>
      <c r="N47" s="523"/>
      <c r="O47" s="523"/>
      <c r="P47" s="524"/>
      <c r="Q47" s="21"/>
      <c r="R47" s="315"/>
      <c r="S47" s="316"/>
      <c r="T47" s="316"/>
      <c r="U47" s="317"/>
    </row>
    <row r="48" spans="1:31" ht="15.95" customHeight="1">
      <c r="A48" s="315"/>
      <c r="B48" s="316"/>
      <c r="C48" s="316"/>
      <c r="D48" s="317"/>
      <c r="E48" s="20"/>
      <c r="F48" s="522"/>
      <c r="G48" s="523"/>
      <c r="H48" s="523"/>
      <c r="I48" s="523"/>
      <c r="J48" s="523"/>
      <c r="K48" s="523"/>
      <c r="L48" s="523"/>
      <c r="M48" s="523"/>
      <c r="N48" s="523"/>
      <c r="O48" s="523"/>
      <c r="P48" s="524"/>
      <c r="Q48" s="21"/>
      <c r="R48" s="315"/>
      <c r="S48" s="316"/>
      <c r="T48" s="316"/>
      <c r="U48" s="317"/>
      <c r="AC48" s="74" t="s">
        <v>138</v>
      </c>
      <c r="AD48" s="1">
        <v>1</v>
      </c>
      <c r="AE48" s="1">
        <f>E108</f>
        <v>0</v>
      </c>
    </row>
    <row r="49" spans="1:31" ht="15.95" customHeight="1" thickBot="1">
      <c r="A49" s="318"/>
      <c r="B49" s="319"/>
      <c r="C49" s="319"/>
      <c r="D49" s="320"/>
      <c r="E49" s="20"/>
      <c r="F49" s="522"/>
      <c r="G49" s="523"/>
      <c r="H49" s="523"/>
      <c r="I49" s="523"/>
      <c r="J49" s="523"/>
      <c r="K49" s="523"/>
      <c r="L49" s="523"/>
      <c r="M49" s="523"/>
      <c r="N49" s="523"/>
      <c r="O49" s="523"/>
      <c r="P49" s="524"/>
      <c r="Q49" s="21"/>
      <c r="R49" s="318"/>
      <c r="S49" s="319"/>
      <c r="T49" s="319"/>
      <c r="U49" s="320"/>
      <c r="AD49" s="1">
        <v>2</v>
      </c>
      <c r="AE49" s="1">
        <f>I108</f>
        <v>0</v>
      </c>
    </row>
    <row r="50" spans="1:31" ht="15.95" customHeight="1">
      <c r="A50" s="342"/>
      <c r="B50" s="343"/>
      <c r="C50" s="343"/>
      <c r="D50" s="248">
        <v>0</v>
      </c>
      <c r="E50" s="20"/>
      <c r="F50" s="522"/>
      <c r="G50" s="523"/>
      <c r="H50" s="523"/>
      <c r="I50" s="523"/>
      <c r="J50" s="523"/>
      <c r="K50" s="523"/>
      <c r="L50" s="523"/>
      <c r="M50" s="523"/>
      <c r="N50" s="523"/>
      <c r="O50" s="523"/>
      <c r="P50" s="524"/>
      <c r="Q50" s="21"/>
      <c r="R50" s="342"/>
      <c r="S50" s="343"/>
      <c r="T50" s="343"/>
      <c r="U50" s="248">
        <v>0</v>
      </c>
      <c r="AD50" s="1">
        <v>3</v>
      </c>
      <c r="AE50" s="1">
        <f>M108</f>
        <v>0</v>
      </c>
    </row>
    <row r="51" spans="1:31" ht="15.95" customHeight="1" thickBot="1">
      <c r="A51" s="344"/>
      <c r="B51" s="345"/>
      <c r="C51" s="345"/>
      <c r="D51" s="249"/>
      <c r="E51" s="20"/>
      <c r="F51" s="522"/>
      <c r="G51" s="523"/>
      <c r="H51" s="523"/>
      <c r="I51" s="523"/>
      <c r="J51" s="523"/>
      <c r="K51" s="523"/>
      <c r="L51" s="523"/>
      <c r="M51" s="523"/>
      <c r="N51" s="523"/>
      <c r="O51" s="523"/>
      <c r="P51" s="524"/>
      <c r="Q51" s="21"/>
      <c r="R51" s="344"/>
      <c r="S51" s="345"/>
      <c r="T51" s="345"/>
      <c r="U51" s="249"/>
    </row>
    <row r="52" spans="1:31" ht="15.95" customHeight="1" thickBot="1">
      <c r="A52" s="8"/>
      <c r="B52" s="5"/>
      <c r="C52" s="5"/>
      <c r="D52" s="5"/>
      <c r="E52" s="20"/>
      <c r="F52" s="522"/>
      <c r="G52" s="523"/>
      <c r="H52" s="523"/>
      <c r="I52" s="523"/>
      <c r="J52" s="523"/>
      <c r="K52" s="523"/>
      <c r="L52" s="523"/>
      <c r="M52" s="523"/>
      <c r="N52" s="523"/>
      <c r="O52" s="523"/>
      <c r="P52" s="524"/>
      <c r="Q52" s="21"/>
      <c r="R52" s="8"/>
      <c r="S52" s="5"/>
      <c r="T52" s="5"/>
      <c r="U52" s="5"/>
    </row>
    <row r="53" spans="1:31" ht="15.95" customHeight="1">
      <c r="A53" s="336">
        <v>5</v>
      </c>
      <c r="B53" s="313" t="s">
        <v>51</v>
      </c>
      <c r="C53" s="313"/>
      <c r="D53" s="314"/>
      <c r="E53" s="20"/>
      <c r="F53" s="522"/>
      <c r="G53" s="523"/>
      <c r="H53" s="523"/>
      <c r="I53" s="523"/>
      <c r="J53" s="523"/>
      <c r="K53" s="523"/>
      <c r="L53" s="523"/>
      <c r="M53" s="523"/>
      <c r="N53" s="523"/>
      <c r="O53" s="523"/>
      <c r="P53" s="524"/>
      <c r="Q53" s="21"/>
      <c r="R53" s="336">
        <v>10</v>
      </c>
      <c r="S53" s="313" t="s">
        <v>107</v>
      </c>
      <c r="T53" s="313"/>
      <c r="U53" s="314"/>
    </row>
    <row r="54" spans="1:31" ht="15.95" customHeight="1" thickBot="1">
      <c r="A54" s="337"/>
      <c r="B54" s="319"/>
      <c r="C54" s="319"/>
      <c r="D54" s="320"/>
      <c r="E54" s="20"/>
      <c r="F54" s="522"/>
      <c r="G54" s="523"/>
      <c r="H54" s="523"/>
      <c r="I54" s="523"/>
      <c r="J54" s="523"/>
      <c r="K54" s="523"/>
      <c r="L54" s="523"/>
      <c r="M54" s="523"/>
      <c r="N54" s="523"/>
      <c r="O54" s="523"/>
      <c r="P54" s="524"/>
      <c r="Q54" s="21"/>
      <c r="R54" s="337"/>
      <c r="S54" s="319"/>
      <c r="T54" s="319"/>
      <c r="U54" s="320"/>
    </row>
    <row r="55" spans="1:31" ht="15.95" customHeight="1">
      <c r="A55" s="312"/>
      <c r="B55" s="313"/>
      <c r="C55" s="313"/>
      <c r="D55" s="314"/>
      <c r="E55" s="20"/>
      <c r="F55" s="522"/>
      <c r="G55" s="523"/>
      <c r="H55" s="523"/>
      <c r="I55" s="523"/>
      <c r="J55" s="523"/>
      <c r="K55" s="523"/>
      <c r="L55" s="523"/>
      <c r="M55" s="523"/>
      <c r="N55" s="523"/>
      <c r="O55" s="523"/>
      <c r="P55" s="524"/>
      <c r="Q55" s="21"/>
      <c r="R55" s="312"/>
      <c r="S55" s="313"/>
      <c r="T55" s="313"/>
      <c r="U55" s="314"/>
    </row>
    <row r="56" spans="1:31" ht="15.95" customHeight="1">
      <c r="A56" s="315"/>
      <c r="B56" s="316"/>
      <c r="C56" s="316"/>
      <c r="D56" s="317"/>
      <c r="E56" s="20"/>
      <c r="F56" s="522"/>
      <c r="G56" s="523"/>
      <c r="H56" s="523"/>
      <c r="I56" s="523"/>
      <c r="J56" s="523"/>
      <c r="K56" s="523"/>
      <c r="L56" s="523"/>
      <c r="M56" s="523"/>
      <c r="N56" s="523"/>
      <c r="O56" s="523"/>
      <c r="P56" s="524"/>
      <c r="Q56" s="21"/>
      <c r="R56" s="315"/>
      <c r="S56" s="316"/>
      <c r="T56" s="316"/>
      <c r="U56" s="317"/>
    </row>
    <row r="57" spans="1:31" ht="15.95" customHeight="1">
      <c r="A57" s="315"/>
      <c r="B57" s="316"/>
      <c r="C57" s="316"/>
      <c r="D57" s="317"/>
      <c r="E57" s="20"/>
      <c r="F57" s="522"/>
      <c r="G57" s="523"/>
      <c r="H57" s="523"/>
      <c r="I57" s="523"/>
      <c r="J57" s="523"/>
      <c r="K57" s="523"/>
      <c r="L57" s="523"/>
      <c r="M57" s="523"/>
      <c r="N57" s="523"/>
      <c r="O57" s="523"/>
      <c r="P57" s="524"/>
      <c r="Q57" s="21"/>
      <c r="R57" s="315"/>
      <c r="S57" s="316"/>
      <c r="T57" s="316"/>
      <c r="U57" s="317"/>
    </row>
    <row r="58" spans="1:31" ht="15.95" customHeight="1">
      <c r="A58" s="315"/>
      <c r="B58" s="316"/>
      <c r="C58" s="316"/>
      <c r="D58" s="317"/>
      <c r="E58" s="20"/>
      <c r="F58" s="522"/>
      <c r="G58" s="523"/>
      <c r="H58" s="523"/>
      <c r="I58" s="523"/>
      <c r="J58" s="523"/>
      <c r="K58" s="523"/>
      <c r="L58" s="523"/>
      <c r="M58" s="523"/>
      <c r="N58" s="523"/>
      <c r="O58" s="523"/>
      <c r="P58" s="524"/>
      <c r="Q58" s="21"/>
      <c r="R58" s="315"/>
      <c r="S58" s="316"/>
      <c r="T58" s="316"/>
      <c r="U58" s="317"/>
    </row>
    <row r="59" spans="1:31" ht="15.95" customHeight="1">
      <c r="A59" s="315"/>
      <c r="B59" s="316"/>
      <c r="C59" s="316"/>
      <c r="D59" s="317"/>
      <c r="E59" s="20"/>
      <c r="F59" s="522"/>
      <c r="G59" s="523"/>
      <c r="H59" s="523"/>
      <c r="I59" s="523"/>
      <c r="J59" s="523"/>
      <c r="K59" s="523"/>
      <c r="L59" s="523"/>
      <c r="M59" s="523"/>
      <c r="N59" s="523"/>
      <c r="O59" s="523"/>
      <c r="P59" s="524"/>
      <c r="Q59" s="21"/>
      <c r="R59" s="315"/>
      <c r="S59" s="316"/>
      <c r="T59" s="316"/>
      <c r="U59" s="317"/>
    </row>
    <row r="60" spans="1:31" ht="15.95" customHeight="1" thickBot="1">
      <c r="A60" s="318"/>
      <c r="B60" s="319"/>
      <c r="C60" s="319"/>
      <c r="D60" s="320"/>
      <c r="E60" s="20"/>
      <c r="F60" s="522"/>
      <c r="G60" s="523"/>
      <c r="H60" s="523"/>
      <c r="I60" s="523"/>
      <c r="J60" s="523"/>
      <c r="K60" s="523"/>
      <c r="L60" s="523"/>
      <c r="M60" s="523"/>
      <c r="N60" s="523"/>
      <c r="O60" s="523"/>
      <c r="P60" s="524"/>
      <c r="Q60" s="21"/>
      <c r="R60" s="318"/>
      <c r="S60" s="319"/>
      <c r="T60" s="319"/>
      <c r="U60" s="320"/>
    </row>
    <row r="61" spans="1:31" ht="15.95" customHeight="1">
      <c r="A61" s="342"/>
      <c r="B61" s="343"/>
      <c r="C61" s="343"/>
      <c r="D61" s="248">
        <v>0</v>
      </c>
      <c r="E61" s="20"/>
      <c r="F61" s="522"/>
      <c r="G61" s="523"/>
      <c r="H61" s="523"/>
      <c r="I61" s="523"/>
      <c r="J61" s="523"/>
      <c r="K61" s="523"/>
      <c r="L61" s="523"/>
      <c r="M61" s="523"/>
      <c r="N61" s="523"/>
      <c r="O61" s="523"/>
      <c r="P61" s="524"/>
      <c r="Q61" s="21"/>
      <c r="R61" s="342"/>
      <c r="S61" s="343"/>
      <c r="T61" s="343"/>
      <c r="U61" s="248">
        <v>0</v>
      </c>
    </row>
    <row r="62" spans="1:31" ht="15.95" customHeight="1" thickBot="1">
      <c r="A62" s="344"/>
      <c r="B62" s="345"/>
      <c r="C62" s="345"/>
      <c r="D62" s="249"/>
      <c r="E62" s="20"/>
      <c r="F62" s="525"/>
      <c r="G62" s="526"/>
      <c r="H62" s="526"/>
      <c r="I62" s="526"/>
      <c r="J62" s="526"/>
      <c r="K62" s="526"/>
      <c r="L62" s="526"/>
      <c r="M62" s="526"/>
      <c r="N62" s="526"/>
      <c r="O62" s="526"/>
      <c r="P62" s="527"/>
      <c r="Q62" s="21"/>
      <c r="R62" s="344"/>
      <c r="S62" s="345"/>
      <c r="T62" s="345"/>
      <c r="U62" s="249"/>
    </row>
    <row r="63" spans="1:31" ht="15.95" customHeight="1" thickBot="1">
      <c r="A63" s="8"/>
      <c r="B63" s="5"/>
      <c r="C63" s="5"/>
      <c r="D63" s="5"/>
      <c r="E63" s="16"/>
      <c r="F63" s="16"/>
      <c r="G63" s="8"/>
      <c r="H63" s="8"/>
      <c r="I63" s="8"/>
      <c r="J63" s="6"/>
      <c r="K63" s="6"/>
      <c r="L63" s="6"/>
      <c r="M63" s="6"/>
      <c r="N63" s="6"/>
      <c r="O63" s="6"/>
      <c r="P63" s="5"/>
      <c r="Q63" s="8"/>
      <c r="R63" s="8"/>
      <c r="S63" s="5"/>
      <c r="T63" s="5"/>
      <c r="U63" s="5"/>
    </row>
    <row r="64" spans="1:31" ht="15.95" customHeight="1">
      <c r="A64" s="336">
        <v>6</v>
      </c>
      <c r="B64" s="313" t="s">
        <v>107</v>
      </c>
      <c r="C64" s="313"/>
      <c r="D64" s="314"/>
      <c r="E64" s="16"/>
      <c r="F64" s="16"/>
      <c r="G64" s="336">
        <v>7</v>
      </c>
      <c r="H64" s="313" t="s">
        <v>48</v>
      </c>
      <c r="I64" s="313"/>
      <c r="J64" s="314"/>
      <c r="K64" s="6"/>
      <c r="L64" s="336">
        <v>8</v>
      </c>
      <c r="M64" s="313" t="s">
        <v>108</v>
      </c>
      <c r="N64" s="313"/>
      <c r="O64" s="314"/>
      <c r="P64" s="23"/>
      <c r="Q64" s="26"/>
      <c r="R64" s="336">
        <v>9</v>
      </c>
      <c r="S64" s="313" t="s">
        <v>53</v>
      </c>
      <c r="T64" s="313"/>
      <c r="U64" s="314"/>
    </row>
    <row r="65" spans="1:21" ht="15.95" customHeight="1" thickBot="1">
      <c r="A65" s="337"/>
      <c r="B65" s="319"/>
      <c r="C65" s="319"/>
      <c r="D65" s="320"/>
      <c r="E65" s="16"/>
      <c r="F65" s="16"/>
      <c r="G65" s="337"/>
      <c r="H65" s="319"/>
      <c r="I65" s="319"/>
      <c r="J65" s="320"/>
      <c r="K65" s="6"/>
      <c r="L65" s="337"/>
      <c r="M65" s="319"/>
      <c r="N65" s="319"/>
      <c r="O65" s="320"/>
      <c r="P65" s="23"/>
      <c r="Q65" s="26"/>
      <c r="R65" s="337"/>
      <c r="S65" s="319"/>
      <c r="T65" s="319"/>
      <c r="U65" s="320"/>
    </row>
    <row r="66" spans="1:21" ht="15.95" customHeight="1">
      <c r="A66" s="312"/>
      <c r="B66" s="313"/>
      <c r="C66" s="313"/>
      <c r="D66" s="314"/>
      <c r="E66" s="16"/>
      <c r="F66" s="16"/>
      <c r="G66" s="312"/>
      <c r="H66" s="313"/>
      <c r="I66" s="313"/>
      <c r="J66" s="314"/>
      <c r="K66" s="6"/>
      <c r="L66" s="312"/>
      <c r="M66" s="313"/>
      <c r="N66" s="313"/>
      <c r="O66" s="314"/>
      <c r="P66" s="23"/>
      <c r="Q66" s="26"/>
      <c r="R66" s="312"/>
      <c r="S66" s="313"/>
      <c r="T66" s="313"/>
      <c r="U66" s="314"/>
    </row>
    <row r="67" spans="1:21" ht="15.95" customHeight="1">
      <c r="A67" s="315"/>
      <c r="B67" s="316"/>
      <c r="C67" s="316"/>
      <c r="D67" s="317"/>
      <c r="E67" s="16"/>
      <c r="F67" s="16"/>
      <c r="G67" s="315"/>
      <c r="H67" s="316"/>
      <c r="I67" s="316"/>
      <c r="J67" s="317"/>
      <c r="K67" s="6"/>
      <c r="L67" s="315"/>
      <c r="M67" s="316"/>
      <c r="N67" s="316"/>
      <c r="O67" s="317"/>
      <c r="P67" s="23"/>
      <c r="Q67" s="26"/>
      <c r="R67" s="315"/>
      <c r="S67" s="316"/>
      <c r="T67" s="316"/>
      <c r="U67" s="317"/>
    </row>
    <row r="68" spans="1:21" ht="15.95" customHeight="1">
      <c r="A68" s="315"/>
      <c r="B68" s="316"/>
      <c r="C68" s="316"/>
      <c r="D68" s="317"/>
      <c r="E68" s="17"/>
      <c r="F68" s="17"/>
      <c r="G68" s="315"/>
      <c r="H68" s="316"/>
      <c r="I68" s="316"/>
      <c r="J68" s="317"/>
      <c r="K68" s="6"/>
      <c r="L68" s="315"/>
      <c r="M68" s="316"/>
      <c r="N68" s="316"/>
      <c r="O68" s="317"/>
      <c r="P68" s="23"/>
      <c r="Q68" s="26"/>
      <c r="R68" s="315"/>
      <c r="S68" s="316"/>
      <c r="T68" s="316"/>
      <c r="U68" s="317"/>
    </row>
    <row r="69" spans="1:21" ht="15.95" customHeight="1">
      <c r="A69" s="315"/>
      <c r="B69" s="316"/>
      <c r="C69" s="316"/>
      <c r="D69" s="317"/>
      <c r="E69" s="17"/>
      <c r="F69" s="17"/>
      <c r="G69" s="315"/>
      <c r="H69" s="316"/>
      <c r="I69" s="316"/>
      <c r="J69" s="317"/>
      <c r="K69" s="6"/>
      <c r="L69" s="315"/>
      <c r="M69" s="316"/>
      <c r="N69" s="316"/>
      <c r="O69" s="317"/>
      <c r="P69" s="23"/>
      <c r="Q69" s="26"/>
      <c r="R69" s="315"/>
      <c r="S69" s="316"/>
      <c r="T69" s="316"/>
      <c r="U69" s="317"/>
    </row>
    <row r="70" spans="1:21" ht="15.95" customHeight="1">
      <c r="A70" s="315"/>
      <c r="B70" s="316"/>
      <c r="C70" s="316"/>
      <c r="D70" s="317"/>
      <c r="E70" s="17"/>
      <c r="F70" s="17"/>
      <c r="G70" s="315"/>
      <c r="H70" s="316"/>
      <c r="I70" s="316"/>
      <c r="J70" s="317"/>
      <c r="K70" s="6"/>
      <c r="L70" s="315"/>
      <c r="M70" s="316"/>
      <c r="N70" s="316"/>
      <c r="O70" s="317"/>
      <c r="P70" s="23"/>
      <c r="Q70" s="26"/>
      <c r="R70" s="315"/>
      <c r="S70" s="316"/>
      <c r="T70" s="316"/>
      <c r="U70" s="317"/>
    </row>
    <row r="71" spans="1:21" ht="15.95" customHeight="1" thickBot="1">
      <c r="A71" s="318"/>
      <c r="B71" s="319"/>
      <c r="C71" s="319"/>
      <c r="D71" s="320"/>
      <c r="E71" s="17"/>
      <c r="F71" s="17"/>
      <c r="G71" s="318"/>
      <c r="H71" s="319"/>
      <c r="I71" s="319"/>
      <c r="J71" s="320"/>
      <c r="K71" s="5"/>
      <c r="L71" s="318"/>
      <c r="M71" s="319"/>
      <c r="N71" s="319"/>
      <c r="O71" s="320"/>
      <c r="P71" s="23"/>
      <c r="Q71" s="26"/>
      <c r="R71" s="318"/>
      <c r="S71" s="319"/>
      <c r="T71" s="319"/>
      <c r="U71" s="320"/>
    </row>
    <row r="72" spans="1:21" ht="15" customHeight="1">
      <c r="A72" s="342"/>
      <c r="B72" s="343"/>
      <c r="C72" s="343"/>
      <c r="D72" s="248">
        <v>0</v>
      </c>
      <c r="E72" s="17"/>
      <c r="F72" s="17"/>
      <c r="G72" s="342"/>
      <c r="H72" s="343"/>
      <c r="I72" s="343"/>
      <c r="J72" s="248">
        <v>0</v>
      </c>
      <c r="K72" s="5"/>
      <c r="L72" s="342"/>
      <c r="M72" s="343"/>
      <c r="N72" s="343"/>
      <c r="O72" s="248">
        <v>0</v>
      </c>
      <c r="P72" s="17"/>
      <c r="Q72" s="26"/>
      <c r="R72" s="342" t="s">
        <v>55</v>
      </c>
      <c r="S72" s="343"/>
      <c r="T72" s="343"/>
      <c r="U72" s="248">
        <v>0</v>
      </c>
    </row>
    <row r="73" spans="1:21" ht="15.75" customHeight="1" thickBot="1">
      <c r="A73" s="344"/>
      <c r="B73" s="345"/>
      <c r="C73" s="345"/>
      <c r="D73" s="249"/>
      <c r="E73" s="17"/>
      <c r="F73" s="15"/>
      <c r="G73" s="344"/>
      <c r="H73" s="345"/>
      <c r="I73" s="345"/>
      <c r="J73" s="249"/>
      <c r="K73" s="5"/>
      <c r="L73" s="344"/>
      <c r="M73" s="345"/>
      <c r="N73" s="345"/>
      <c r="O73" s="249"/>
      <c r="P73" s="17"/>
      <c r="Q73" s="26"/>
      <c r="R73" s="344"/>
      <c r="S73" s="345"/>
      <c r="T73" s="345"/>
      <c r="U73" s="249"/>
    </row>
    <row r="74" spans="1:21" ht="15.75" thickBot="1">
      <c r="A74" s="19"/>
      <c r="B74" s="17"/>
      <c r="C74" s="15"/>
      <c r="D74" s="14"/>
      <c r="E74" s="17"/>
      <c r="F74" s="15"/>
      <c r="G74" s="12"/>
      <c r="H74" s="9"/>
      <c r="I74" s="10"/>
      <c r="J74" s="5"/>
      <c r="K74" s="5"/>
      <c r="L74" s="5"/>
      <c r="M74" s="5"/>
      <c r="N74" s="5"/>
      <c r="O74" s="5"/>
      <c r="P74" s="25"/>
      <c r="Q74" s="16"/>
      <c r="R74" s="8"/>
      <c r="S74" s="5"/>
      <c r="T74" s="5"/>
      <c r="U74" s="5"/>
    </row>
    <row r="75" spans="1:21" ht="15" customHeight="1">
      <c r="A75" s="507" t="s">
        <v>56</v>
      </c>
      <c r="B75" s="508"/>
      <c r="C75" s="508"/>
      <c r="D75" s="508"/>
      <c r="E75" s="508"/>
      <c r="F75" s="508"/>
      <c r="G75" s="508"/>
      <c r="H75" s="508"/>
      <c r="I75" s="508"/>
      <c r="J75" s="508"/>
      <c r="K75" s="508"/>
      <c r="L75" s="508"/>
      <c r="M75" s="508"/>
      <c r="N75" s="508"/>
      <c r="O75" s="508"/>
      <c r="P75" s="508"/>
      <c r="Q75" s="508"/>
      <c r="R75" s="508"/>
      <c r="S75" s="508"/>
      <c r="T75" s="508"/>
      <c r="U75" s="509"/>
    </row>
    <row r="76" spans="1:21" ht="15" customHeight="1" thickBot="1">
      <c r="A76" s="510"/>
      <c r="B76" s="511"/>
      <c r="C76" s="511"/>
      <c r="D76" s="511"/>
      <c r="E76" s="511"/>
      <c r="F76" s="511"/>
      <c r="G76" s="511"/>
      <c r="H76" s="511"/>
      <c r="I76" s="511"/>
      <c r="J76" s="511"/>
      <c r="K76" s="511"/>
      <c r="L76" s="511"/>
      <c r="M76" s="511"/>
      <c r="N76" s="511"/>
      <c r="O76" s="511"/>
      <c r="P76" s="511"/>
      <c r="Q76" s="511"/>
      <c r="R76" s="511"/>
      <c r="S76" s="511"/>
      <c r="T76" s="511"/>
      <c r="U76" s="512"/>
    </row>
    <row r="77" spans="1:21" ht="15" customHeight="1" thickBot="1">
      <c r="A77" s="28"/>
      <c r="B77" s="29"/>
      <c r="C77" s="29"/>
      <c r="D77" s="29"/>
      <c r="E77" s="29"/>
      <c r="F77" s="29"/>
      <c r="G77" s="29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32"/>
    </row>
    <row r="78" spans="1:21" ht="15" customHeight="1">
      <c r="A78" s="336">
        <v>1</v>
      </c>
      <c r="B78" s="313" t="s">
        <v>81</v>
      </c>
      <c r="C78" s="313"/>
      <c r="D78" s="314"/>
      <c r="E78" s="25"/>
      <c r="F78" s="336">
        <v>2</v>
      </c>
      <c r="G78" s="313" t="s">
        <v>66</v>
      </c>
      <c r="H78" s="313"/>
      <c r="I78" s="314"/>
      <c r="J78" s="25"/>
      <c r="K78" s="336">
        <v>3</v>
      </c>
      <c r="L78" s="313" t="s">
        <v>65</v>
      </c>
      <c r="M78" s="313"/>
      <c r="N78" s="314"/>
      <c r="O78" s="25"/>
      <c r="P78" s="336">
        <v>4</v>
      </c>
      <c r="Q78" s="313" t="s">
        <v>68</v>
      </c>
      <c r="R78" s="313"/>
      <c r="S78" s="314"/>
      <c r="T78" s="25"/>
      <c r="U78" s="32"/>
    </row>
    <row r="79" spans="1:21" ht="15.75" customHeight="1" thickBot="1">
      <c r="A79" s="337"/>
      <c r="B79" s="319"/>
      <c r="C79" s="319"/>
      <c r="D79" s="320"/>
      <c r="E79" s="25"/>
      <c r="F79" s="337"/>
      <c r="G79" s="319"/>
      <c r="H79" s="319"/>
      <c r="I79" s="320"/>
      <c r="J79" s="25"/>
      <c r="K79" s="337"/>
      <c r="L79" s="319"/>
      <c r="M79" s="319"/>
      <c r="N79" s="320"/>
      <c r="O79" s="25"/>
      <c r="P79" s="337"/>
      <c r="Q79" s="319"/>
      <c r="R79" s="319"/>
      <c r="S79" s="320"/>
      <c r="T79" s="25"/>
      <c r="U79" s="32"/>
    </row>
    <row r="80" spans="1:21" ht="15.75" customHeight="1">
      <c r="A80" s="312"/>
      <c r="B80" s="313"/>
      <c r="C80" s="313"/>
      <c r="D80" s="314"/>
      <c r="E80" s="25"/>
      <c r="F80" s="550" t="s">
        <v>69</v>
      </c>
      <c r="G80" s="551"/>
      <c r="H80" s="551"/>
      <c r="I80" s="552"/>
      <c r="J80" s="25"/>
      <c r="K80" s="312"/>
      <c r="L80" s="313"/>
      <c r="M80" s="313"/>
      <c r="N80" s="314"/>
      <c r="O80" s="25"/>
      <c r="P80" s="312"/>
      <c r="Q80" s="313"/>
      <c r="R80" s="313"/>
      <c r="S80" s="314"/>
      <c r="T80" s="25"/>
      <c r="U80" s="32"/>
    </row>
    <row r="81" spans="1:35" ht="15" customHeight="1">
      <c r="A81" s="315"/>
      <c r="B81" s="316"/>
      <c r="C81" s="316"/>
      <c r="D81" s="317"/>
      <c r="E81" s="25"/>
      <c r="F81" s="553"/>
      <c r="G81" s="554"/>
      <c r="H81" s="554"/>
      <c r="I81" s="555"/>
      <c r="J81" s="25"/>
      <c r="K81" s="315"/>
      <c r="L81" s="316"/>
      <c r="M81" s="316"/>
      <c r="N81" s="317"/>
      <c r="O81" s="25"/>
      <c r="P81" s="315"/>
      <c r="Q81" s="316"/>
      <c r="R81" s="316"/>
      <c r="S81" s="317"/>
      <c r="T81" s="25"/>
      <c r="U81" s="32"/>
    </row>
    <row r="82" spans="1:35" ht="15" customHeight="1">
      <c r="A82" s="315"/>
      <c r="B82" s="316"/>
      <c r="C82" s="316"/>
      <c r="D82" s="317"/>
      <c r="E82" s="25"/>
      <c r="F82" s="553"/>
      <c r="G82" s="554"/>
      <c r="H82" s="554"/>
      <c r="I82" s="555"/>
      <c r="J82" s="25"/>
      <c r="K82" s="315"/>
      <c r="L82" s="316"/>
      <c r="M82" s="316"/>
      <c r="N82" s="317"/>
      <c r="O82" s="25"/>
      <c r="P82" s="315"/>
      <c r="Q82" s="316"/>
      <c r="R82" s="316"/>
      <c r="S82" s="317"/>
      <c r="T82" s="25"/>
      <c r="U82" s="32"/>
    </row>
    <row r="83" spans="1:35" ht="15" customHeight="1">
      <c r="A83" s="315"/>
      <c r="B83" s="316"/>
      <c r="C83" s="316"/>
      <c r="D83" s="317"/>
      <c r="E83" s="25"/>
      <c r="F83" s="553"/>
      <c r="G83" s="554"/>
      <c r="H83" s="554"/>
      <c r="I83" s="555"/>
      <c r="J83" s="25"/>
      <c r="K83" s="315"/>
      <c r="L83" s="316"/>
      <c r="M83" s="316"/>
      <c r="N83" s="317"/>
      <c r="O83" s="25"/>
      <c r="P83" s="315"/>
      <c r="Q83" s="316"/>
      <c r="R83" s="316"/>
      <c r="S83" s="317"/>
      <c r="T83" s="25"/>
      <c r="U83" s="32"/>
    </row>
    <row r="84" spans="1:35" ht="15" customHeight="1">
      <c r="A84" s="315"/>
      <c r="B84" s="316"/>
      <c r="C84" s="316"/>
      <c r="D84" s="317"/>
      <c r="E84" s="25"/>
      <c r="F84" s="553"/>
      <c r="G84" s="554"/>
      <c r="H84" s="554"/>
      <c r="I84" s="555"/>
      <c r="J84" s="25"/>
      <c r="K84" s="315"/>
      <c r="L84" s="316"/>
      <c r="M84" s="316"/>
      <c r="N84" s="317"/>
      <c r="O84" s="25"/>
      <c r="P84" s="315"/>
      <c r="Q84" s="316"/>
      <c r="R84" s="316"/>
      <c r="S84" s="317"/>
      <c r="T84" s="25"/>
      <c r="U84" s="32"/>
    </row>
    <row r="85" spans="1:35" ht="15.75" customHeight="1" thickBot="1">
      <c r="A85" s="318"/>
      <c r="B85" s="319"/>
      <c r="C85" s="319"/>
      <c r="D85" s="320"/>
      <c r="E85" s="25"/>
      <c r="F85" s="556"/>
      <c r="G85" s="557"/>
      <c r="H85" s="557"/>
      <c r="I85" s="558"/>
      <c r="J85" s="25"/>
      <c r="K85" s="318"/>
      <c r="L85" s="319"/>
      <c r="M85" s="319"/>
      <c r="N85" s="320"/>
      <c r="O85" s="25"/>
      <c r="P85" s="318"/>
      <c r="Q85" s="319"/>
      <c r="R85" s="319"/>
      <c r="S85" s="320"/>
      <c r="T85" s="25"/>
      <c r="U85" s="32"/>
    </row>
    <row r="86" spans="1:35" ht="15" customHeight="1">
      <c r="A86" s="342" t="s">
        <v>26</v>
      </c>
      <c r="B86" s="343"/>
      <c r="C86" s="343"/>
      <c r="D86" s="248">
        <v>0</v>
      </c>
      <c r="E86" s="5"/>
      <c r="F86" s="342" t="s">
        <v>67</v>
      </c>
      <c r="G86" s="343"/>
      <c r="H86" s="343"/>
      <c r="I86" s="248">
        <v>0</v>
      </c>
      <c r="J86" s="5"/>
      <c r="K86" s="342" t="s">
        <v>60</v>
      </c>
      <c r="L86" s="343"/>
      <c r="M86" s="343"/>
      <c r="N86" s="248">
        <v>0</v>
      </c>
      <c r="O86" s="5"/>
      <c r="P86" s="342" t="s">
        <v>73</v>
      </c>
      <c r="Q86" s="343"/>
      <c r="R86" s="343"/>
      <c r="S86" s="248">
        <v>0</v>
      </c>
      <c r="T86" s="5"/>
      <c r="U86" s="32"/>
    </row>
    <row r="87" spans="1:35" ht="15.75" customHeight="1" thickBot="1">
      <c r="A87" s="344"/>
      <c r="B87" s="345"/>
      <c r="C87" s="345"/>
      <c r="D87" s="249"/>
      <c r="E87" s="5"/>
      <c r="F87" s="344"/>
      <c r="G87" s="345"/>
      <c r="H87" s="345"/>
      <c r="I87" s="249"/>
      <c r="J87" s="5"/>
      <c r="K87" s="344"/>
      <c r="L87" s="345"/>
      <c r="M87" s="345"/>
      <c r="N87" s="249"/>
      <c r="O87" s="5"/>
      <c r="P87" s="344"/>
      <c r="Q87" s="345"/>
      <c r="R87" s="345"/>
      <c r="S87" s="249"/>
      <c r="T87" s="5"/>
      <c r="U87" s="32"/>
    </row>
    <row r="88" spans="1:35" ht="15" customHeight="1" thickBot="1">
      <c r="A88" s="5"/>
      <c r="B88" s="5"/>
      <c r="C88" s="5"/>
      <c r="D88" s="5"/>
      <c r="E88" s="5"/>
      <c r="F88" s="5"/>
      <c r="G88" s="5"/>
      <c r="H88" s="5"/>
      <c r="I88" s="26"/>
      <c r="J88" s="26"/>
      <c r="K88" s="26"/>
      <c r="L88" s="26"/>
      <c r="M88" s="26"/>
      <c r="N88" s="5"/>
      <c r="O88" s="5"/>
      <c r="P88" s="5"/>
      <c r="Q88" s="26"/>
      <c r="R88" s="26"/>
      <c r="S88" s="26"/>
      <c r="T88" s="26"/>
      <c r="U88" s="32"/>
    </row>
    <row r="89" spans="1:35" ht="15.75" customHeight="1">
      <c r="A89" s="336">
        <v>5</v>
      </c>
      <c r="B89" s="313" t="s">
        <v>70</v>
      </c>
      <c r="C89" s="313"/>
      <c r="D89" s="314"/>
      <c r="E89" s="25"/>
      <c r="F89" s="336">
        <v>6</v>
      </c>
      <c r="G89" s="313" t="s">
        <v>71</v>
      </c>
      <c r="H89" s="313"/>
      <c r="I89" s="314"/>
      <c r="J89" s="25"/>
      <c r="K89" s="336">
        <v>7</v>
      </c>
      <c r="L89" s="313" t="s">
        <v>78</v>
      </c>
      <c r="M89" s="313"/>
      <c r="N89" s="314"/>
      <c r="O89" s="25"/>
      <c r="P89" s="336">
        <v>8</v>
      </c>
      <c r="Q89" s="313" t="s">
        <v>74</v>
      </c>
      <c r="R89" s="313"/>
      <c r="S89" s="314"/>
      <c r="T89" s="26"/>
      <c r="U89" s="32"/>
    </row>
    <row r="90" spans="1:35" ht="15" customHeight="1" thickBot="1">
      <c r="A90" s="337"/>
      <c r="B90" s="319"/>
      <c r="C90" s="319"/>
      <c r="D90" s="320"/>
      <c r="E90" s="25"/>
      <c r="F90" s="337"/>
      <c r="G90" s="319"/>
      <c r="H90" s="319"/>
      <c r="I90" s="320"/>
      <c r="J90" s="25"/>
      <c r="K90" s="337"/>
      <c r="L90" s="319"/>
      <c r="M90" s="319"/>
      <c r="N90" s="320"/>
      <c r="O90" s="25"/>
      <c r="P90" s="337"/>
      <c r="Q90" s="319"/>
      <c r="R90" s="319"/>
      <c r="S90" s="320"/>
      <c r="T90" s="26"/>
      <c r="U90" s="32"/>
    </row>
    <row r="91" spans="1:35" ht="15" customHeight="1">
      <c r="A91" s="312"/>
      <c r="B91" s="313"/>
      <c r="C91" s="313"/>
      <c r="D91" s="314"/>
      <c r="E91" s="25"/>
      <c r="F91" s="312"/>
      <c r="G91" s="313"/>
      <c r="H91" s="313"/>
      <c r="I91" s="314"/>
      <c r="J91" s="25"/>
      <c r="K91" s="312"/>
      <c r="L91" s="313"/>
      <c r="M91" s="313"/>
      <c r="N91" s="314"/>
      <c r="O91" s="25"/>
      <c r="P91" s="312"/>
      <c r="Q91" s="313"/>
      <c r="R91" s="313"/>
      <c r="S91" s="314"/>
      <c r="T91" s="26"/>
      <c r="U91" s="32"/>
    </row>
    <row r="92" spans="1:35" ht="15.75" customHeight="1">
      <c r="A92" s="315"/>
      <c r="B92" s="316"/>
      <c r="C92" s="316"/>
      <c r="D92" s="317"/>
      <c r="E92" s="25"/>
      <c r="F92" s="315"/>
      <c r="G92" s="316"/>
      <c r="H92" s="316"/>
      <c r="I92" s="317"/>
      <c r="J92" s="25"/>
      <c r="K92" s="315"/>
      <c r="L92" s="316"/>
      <c r="M92" s="316"/>
      <c r="N92" s="317"/>
      <c r="O92" s="25"/>
      <c r="P92" s="315"/>
      <c r="Q92" s="316"/>
      <c r="R92" s="316"/>
      <c r="S92" s="317"/>
      <c r="T92" s="26"/>
      <c r="U92" s="32"/>
    </row>
    <row r="93" spans="1:35" ht="15" customHeight="1">
      <c r="A93" s="315"/>
      <c r="B93" s="316"/>
      <c r="C93" s="316"/>
      <c r="D93" s="317"/>
      <c r="E93" s="25"/>
      <c r="F93" s="315"/>
      <c r="G93" s="316"/>
      <c r="H93" s="316"/>
      <c r="I93" s="317"/>
      <c r="J93" s="25"/>
      <c r="K93" s="315"/>
      <c r="L93" s="316"/>
      <c r="M93" s="316"/>
      <c r="N93" s="317"/>
      <c r="O93" s="25"/>
      <c r="P93" s="315"/>
      <c r="Q93" s="316"/>
      <c r="R93" s="316"/>
      <c r="S93" s="317"/>
      <c r="T93" s="26"/>
      <c r="U93" s="32"/>
    </row>
    <row r="94" spans="1:35" ht="15.75" customHeight="1">
      <c r="A94" s="315"/>
      <c r="B94" s="316"/>
      <c r="C94" s="316"/>
      <c r="D94" s="317"/>
      <c r="E94" s="25"/>
      <c r="F94" s="315"/>
      <c r="G94" s="316"/>
      <c r="H94" s="316"/>
      <c r="I94" s="317"/>
      <c r="J94" s="25"/>
      <c r="K94" s="315"/>
      <c r="L94" s="316"/>
      <c r="M94" s="316"/>
      <c r="N94" s="317"/>
      <c r="O94" s="25"/>
      <c r="P94" s="315"/>
      <c r="Q94" s="316"/>
      <c r="R94" s="316"/>
      <c r="S94" s="317"/>
      <c r="T94" s="26"/>
      <c r="U94" s="32"/>
    </row>
    <row r="95" spans="1:35" ht="15.75" customHeight="1">
      <c r="A95" s="315"/>
      <c r="B95" s="316"/>
      <c r="C95" s="316"/>
      <c r="D95" s="317"/>
      <c r="E95" s="25"/>
      <c r="F95" s="315"/>
      <c r="G95" s="316"/>
      <c r="H95" s="316"/>
      <c r="I95" s="317"/>
      <c r="J95" s="25"/>
      <c r="K95" s="315"/>
      <c r="L95" s="316"/>
      <c r="M95" s="316"/>
      <c r="N95" s="317"/>
      <c r="O95" s="25"/>
      <c r="P95" s="315"/>
      <c r="Q95" s="316"/>
      <c r="R95" s="316"/>
      <c r="S95" s="317"/>
      <c r="T95" s="5"/>
      <c r="U95" s="32"/>
    </row>
    <row r="96" spans="1:35" ht="15.75" customHeight="1" thickBot="1">
      <c r="A96" s="318"/>
      <c r="B96" s="319"/>
      <c r="C96" s="319"/>
      <c r="D96" s="320"/>
      <c r="E96" s="25"/>
      <c r="F96" s="318"/>
      <c r="G96" s="319"/>
      <c r="H96" s="319"/>
      <c r="I96" s="320"/>
      <c r="J96" s="25"/>
      <c r="K96" s="318"/>
      <c r="L96" s="319"/>
      <c r="M96" s="319"/>
      <c r="N96" s="320"/>
      <c r="O96" s="25"/>
      <c r="P96" s="318"/>
      <c r="Q96" s="319"/>
      <c r="R96" s="319"/>
      <c r="S96" s="320"/>
      <c r="T96" s="5"/>
      <c r="U96" s="32"/>
      <c r="AI96" s="63" t="s">
        <v>123</v>
      </c>
    </row>
    <row r="97" spans="1:35" ht="15" customHeight="1">
      <c r="A97" s="342" t="s">
        <v>25</v>
      </c>
      <c r="B97" s="343"/>
      <c r="C97" s="343"/>
      <c r="D97" s="248">
        <v>0</v>
      </c>
      <c r="E97" s="5"/>
      <c r="F97" s="342" t="s">
        <v>72</v>
      </c>
      <c r="G97" s="343"/>
      <c r="H97" s="343"/>
      <c r="I97" s="248">
        <v>0</v>
      </c>
      <c r="J97" s="5"/>
      <c r="K97" s="342" t="s">
        <v>79</v>
      </c>
      <c r="L97" s="343"/>
      <c r="M97" s="343"/>
      <c r="N97" s="248">
        <v>0</v>
      </c>
      <c r="O97" s="5"/>
      <c r="P97" s="342" t="s">
        <v>75</v>
      </c>
      <c r="Q97" s="343"/>
      <c r="R97" s="343"/>
      <c r="S97" s="248">
        <v>0</v>
      </c>
      <c r="T97" s="5"/>
      <c r="U97" s="32"/>
      <c r="AI97" s="63" t="s">
        <v>124</v>
      </c>
    </row>
    <row r="98" spans="1:35" ht="15.75" customHeight="1" thickBot="1">
      <c r="A98" s="344"/>
      <c r="B98" s="345"/>
      <c r="C98" s="345"/>
      <c r="D98" s="249"/>
      <c r="E98" s="5"/>
      <c r="F98" s="344"/>
      <c r="G98" s="345"/>
      <c r="H98" s="345"/>
      <c r="I98" s="249"/>
      <c r="J98" s="5"/>
      <c r="K98" s="344"/>
      <c r="L98" s="345"/>
      <c r="M98" s="345"/>
      <c r="N98" s="249"/>
      <c r="O98" s="5"/>
      <c r="P98" s="344"/>
      <c r="Q98" s="345"/>
      <c r="R98" s="345"/>
      <c r="S98" s="249"/>
      <c r="T98" s="5"/>
      <c r="U98" s="32"/>
      <c r="AI98" s="63" t="s">
        <v>125</v>
      </c>
    </row>
    <row r="99" spans="1:35" ht="15" customHeight="1" thickBot="1">
      <c r="A99" s="23"/>
      <c r="B99" s="23"/>
      <c r="C99" s="23"/>
      <c r="D99" s="23"/>
      <c r="E99" s="25"/>
      <c r="F99" s="23"/>
      <c r="G99" s="23"/>
      <c r="H99" s="23"/>
      <c r="I99" s="23"/>
      <c r="J99" s="5"/>
      <c r="K99" s="5"/>
      <c r="L99" s="5"/>
      <c r="M99" s="5"/>
      <c r="N99" s="5"/>
      <c r="O99" s="60"/>
      <c r="P99" s="60"/>
      <c r="Q99" s="60"/>
      <c r="R99" s="60"/>
      <c r="S99" s="60"/>
      <c r="T99" s="60"/>
      <c r="U99" s="60"/>
      <c r="V99" s="60"/>
      <c r="W99" s="60"/>
      <c r="X99" s="60"/>
      <c r="AI99" s="63" t="s">
        <v>126</v>
      </c>
    </row>
    <row r="100" spans="1:35" ht="15.75" customHeight="1">
      <c r="A100" s="513" t="s">
        <v>62</v>
      </c>
      <c r="B100" s="336">
        <v>1</v>
      </c>
      <c r="C100" s="313" t="s">
        <v>63</v>
      </c>
      <c r="D100" s="313"/>
      <c r="E100" s="314"/>
      <c r="F100" s="336">
        <v>2</v>
      </c>
      <c r="G100" s="313" t="s">
        <v>64</v>
      </c>
      <c r="H100" s="313"/>
      <c r="I100" s="314"/>
      <c r="J100" s="336">
        <v>3</v>
      </c>
      <c r="K100" s="313" t="s">
        <v>76</v>
      </c>
      <c r="L100" s="313"/>
      <c r="M100" s="314"/>
      <c r="N100" s="5"/>
      <c r="O100" s="300" t="s">
        <v>96</v>
      </c>
      <c r="P100" s="301"/>
      <c r="Q100" s="301"/>
      <c r="R100" s="301"/>
      <c r="S100" s="301"/>
      <c r="T100" s="302"/>
      <c r="U100" s="60"/>
      <c r="V100" s="60"/>
      <c r="W100" s="60"/>
      <c r="X100" s="60"/>
      <c r="AI100" s="63" t="s">
        <v>127</v>
      </c>
    </row>
    <row r="101" spans="1:35" ht="15" customHeight="1" thickBot="1">
      <c r="A101" s="514"/>
      <c r="B101" s="337"/>
      <c r="C101" s="319"/>
      <c r="D101" s="319"/>
      <c r="E101" s="320"/>
      <c r="F101" s="337"/>
      <c r="G101" s="319"/>
      <c r="H101" s="319"/>
      <c r="I101" s="320"/>
      <c r="J101" s="337"/>
      <c r="K101" s="319"/>
      <c r="L101" s="319"/>
      <c r="M101" s="320"/>
      <c r="N101" s="5"/>
      <c r="O101" s="303"/>
      <c r="P101" s="304"/>
      <c r="Q101" s="304"/>
      <c r="R101" s="304"/>
      <c r="S101" s="304"/>
      <c r="T101" s="305"/>
      <c r="U101" s="60"/>
      <c r="V101" s="60"/>
      <c r="W101" s="60"/>
      <c r="X101" s="60"/>
      <c r="AI101" s="63" t="s">
        <v>128</v>
      </c>
    </row>
    <row r="102" spans="1:35" ht="15" customHeight="1">
      <c r="A102" s="514"/>
      <c r="B102" s="312"/>
      <c r="C102" s="313"/>
      <c r="D102" s="313"/>
      <c r="E102" s="314"/>
      <c r="F102" s="312"/>
      <c r="G102" s="313"/>
      <c r="H102" s="313"/>
      <c r="I102" s="314"/>
      <c r="J102" s="312"/>
      <c r="K102" s="313"/>
      <c r="L102" s="313"/>
      <c r="M102" s="314"/>
      <c r="N102" s="5"/>
      <c r="O102" s="306" t="s">
        <v>129</v>
      </c>
      <c r="P102" s="307"/>
      <c r="Q102" s="307"/>
      <c r="R102" s="307"/>
      <c r="S102" s="307"/>
      <c r="T102" s="308"/>
      <c r="U102" s="60"/>
      <c r="V102" s="60"/>
      <c r="W102" s="60"/>
      <c r="X102" s="60"/>
      <c r="AI102" s="81" t="s">
        <v>129</v>
      </c>
    </row>
    <row r="103" spans="1:35" ht="15" customHeight="1">
      <c r="A103" s="514"/>
      <c r="B103" s="315"/>
      <c r="C103" s="316"/>
      <c r="D103" s="316"/>
      <c r="E103" s="317"/>
      <c r="F103" s="315"/>
      <c r="G103" s="316"/>
      <c r="H103" s="316"/>
      <c r="I103" s="317"/>
      <c r="J103" s="315"/>
      <c r="K103" s="316"/>
      <c r="L103" s="316"/>
      <c r="M103" s="317"/>
      <c r="N103" s="5"/>
      <c r="O103" s="306"/>
      <c r="P103" s="307"/>
      <c r="Q103" s="307"/>
      <c r="R103" s="307"/>
      <c r="S103" s="307"/>
      <c r="T103" s="308"/>
      <c r="U103" s="60"/>
      <c r="V103" s="60"/>
      <c r="W103" s="60"/>
      <c r="X103" s="60"/>
      <c r="AI103" s="82" t="s">
        <v>130</v>
      </c>
    </row>
    <row r="104" spans="1:35" ht="15" customHeight="1">
      <c r="A104" s="514"/>
      <c r="B104" s="315"/>
      <c r="C104" s="316"/>
      <c r="D104" s="316"/>
      <c r="E104" s="317"/>
      <c r="F104" s="315"/>
      <c r="G104" s="316"/>
      <c r="H104" s="316"/>
      <c r="I104" s="317"/>
      <c r="J104" s="315"/>
      <c r="K104" s="316"/>
      <c r="L104" s="316"/>
      <c r="M104" s="317"/>
      <c r="N104" s="5"/>
      <c r="O104" s="306"/>
      <c r="P104" s="307"/>
      <c r="Q104" s="307"/>
      <c r="R104" s="307"/>
      <c r="S104" s="307"/>
      <c r="T104" s="308"/>
      <c r="U104" s="60"/>
      <c r="V104" s="60"/>
      <c r="W104" s="60"/>
      <c r="X104" s="60"/>
      <c r="AI104" s="82" t="s">
        <v>131</v>
      </c>
    </row>
    <row r="105" spans="1:35" ht="15" customHeight="1" thickBot="1">
      <c r="A105" s="514"/>
      <c r="B105" s="315"/>
      <c r="C105" s="316"/>
      <c r="D105" s="316"/>
      <c r="E105" s="317"/>
      <c r="F105" s="315"/>
      <c r="G105" s="316"/>
      <c r="H105" s="316"/>
      <c r="I105" s="317"/>
      <c r="J105" s="315"/>
      <c r="K105" s="316"/>
      <c r="L105" s="316"/>
      <c r="M105" s="317"/>
      <c r="N105" s="5"/>
      <c r="O105" s="309"/>
      <c r="P105" s="310"/>
      <c r="Q105" s="310"/>
      <c r="R105" s="310"/>
      <c r="S105" s="310"/>
      <c r="T105" s="311"/>
      <c r="U105" s="60"/>
      <c r="V105" s="60"/>
      <c r="W105" s="60"/>
      <c r="X105" s="60"/>
      <c r="AI105" s="138" t="s">
        <v>263</v>
      </c>
    </row>
    <row r="106" spans="1:35" ht="15.75" customHeight="1">
      <c r="A106" s="514"/>
      <c r="B106" s="315"/>
      <c r="C106" s="316"/>
      <c r="D106" s="316"/>
      <c r="E106" s="317"/>
      <c r="F106" s="315"/>
      <c r="G106" s="316"/>
      <c r="H106" s="316"/>
      <c r="I106" s="317"/>
      <c r="J106" s="315"/>
      <c r="K106" s="316"/>
      <c r="L106" s="316"/>
      <c r="M106" s="317"/>
      <c r="N106" s="5"/>
      <c r="O106" s="544" t="s">
        <v>225</v>
      </c>
      <c r="P106" s="545"/>
      <c r="Q106" s="545"/>
      <c r="R106" s="535" t="s">
        <v>259</v>
      </c>
      <c r="S106" s="536"/>
      <c r="T106" s="537"/>
      <c r="U106" s="60"/>
      <c r="V106" s="60"/>
      <c r="W106" s="60"/>
      <c r="X106" s="60"/>
      <c r="AI106" s="138" t="s">
        <v>264</v>
      </c>
    </row>
    <row r="107" spans="1:35" ht="15" customHeight="1" thickBot="1">
      <c r="A107" s="514"/>
      <c r="B107" s="318"/>
      <c r="C107" s="319"/>
      <c r="D107" s="319"/>
      <c r="E107" s="320"/>
      <c r="F107" s="318"/>
      <c r="G107" s="319"/>
      <c r="H107" s="319"/>
      <c r="I107" s="320"/>
      <c r="J107" s="318"/>
      <c r="K107" s="319"/>
      <c r="L107" s="319"/>
      <c r="M107" s="320"/>
      <c r="N107" s="5"/>
      <c r="O107" s="546"/>
      <c r="P107" s="547"/>
      <c r="Q107" s="547"/>
      <c r="R107" s="538"/>
      <c r="S107" s="539"/>
      <c r="T107" s="540"/>
      <c r="U107" s="60"/>
      <c r="V107" s="60"/>
      <c r="W107" s="60"/>
      <c r="X107" s="60"/>
      <c r="AI107" s="138" t="s">
        <v>265</v>
      </c>
    </row>
    <row r="108" spans="1:35" ht="15.75" customHeight="1">
      <c r="A108" s="514"/>
      <c r="B108" s="342" t="s">
        <v>62</v>
      </c>
      <c r="C108" s="343"/>
      <c r="D108" s="343"/>
      <c r="E108" s="262">
        <v>0</v>
      </c>
      <c r="F108" s="342" t="s">
        <v>62</v>
      </c>
      <c r="G108" s="343"/>
      <c r="H108" s="343"/>
      <c r="I108" s="262">
        <v>0</v>
      </c>
      <c r="J108" s="342" t="s">
        <v>62</v>
      </c>
      <c r="K108" s="343"/>
      <c r="L108" s="343"/>
      <c r="M108" s="248">
        <v>0</v>
      </c>
      <c r="N108" s="5"/>
      <c r="O108" s="546"/>
      <c r="P108" s="547"/>
      <c r="Q108" s="547"/>
      <c r="R108" s="538"/>
      <c r="S108" s="539"/>
      <c r="T108" s="540"/>
      <c r="U108" s="60"/>
      <c r="V108" s="60"/>
      <c r="W108" s="60"/>
      <c r="X108" s="60"/>
      <c r="AI108" s="63"/>
    </row>
    <row r="109" spans="1:35" ht="18.75" customHeight="1" thickBot="1">
      <c r="A109" s="515"/>
      <c r="B109" s="344"/>
      <c r="C109" s="345"/>
      <c r="D109" s="345"/>
      <c r="E109" s="263"/>
      <c r="F109" s="344"/>
      <c r="G109" s="345"/>
      <c r="H109" s="345"/>
      <c r="I109" s="263"/>
      <c r="J109" s="344"/>
      <c r="K109" s="345"/>
      <c r="L109" s="345"/>
      <c r="M109" s="249"/>
      <c r="N109" s="5"/>
      <c r="O109" s="548"/>
      <c r="P109" s="549"/>
      <c r="Q109" s="549"/>
      <c r="R109" s="541"/>
      <c r="S109" s="542"/>
      <c r="T109" s="543"/>
      <c r="U109" s="60"/>
      <c r="V109" s="60"/>
      <c r="W109" s="60"/>
      <c r="X109" s="60"/>
      <c r="AI109" s="74"/>
    </row>
    <row r="110" spans="1:35" ht="15" customHeight="1">
      <c r="O110" s="60"/>
      <c r="P110" s="60"/>
      <c r="Q110" s="60"/>
      <c r="R110" s="60"/>
      <c r="S110" s="60"/>
      <c r="T110" s="60"/>
      <c r="U110" s="60"/>
      <c r="V110" s="60"/>
      <c r="W110" s="60"/>
      <c r="X110" s="60"/>
      <c r="AI110" s="82"/>
    </row>
    <row r="111" spans="1:35" ht="15" customHeight="1">
      <c r="L111" s="30"/>
      <c r="M111" s="30"/>
      <c r="N111" s="30"/>
      <c r="O111" s="30"/>
      <c r="P111" s="30"/>
      <c r="Q111" s="30"/>
      <c r="R111" s="30"/>
      <c r="S111" s="30"/>
    </row>
    <row r="112" spans="1:35" ht="15.75" customHeight="1">
      <c r="L112" s="30"/>
      <c r="M112" s="30"/>
      <c r="N112" s="30"/>
      <c r="O112" s="30"/>
      <c r="P112" s="30"/>
      <c r="Q112" s="30"/>
      <c r="R112" s="30"/>
      <c r="S112" s="30"/>
    </row>
    <row r="113" spans="12:19" ht="15" customHeight="1">
      <c r="L113" s="30"/>
      <c r="M113" s="30"/>
      <c r="N113" s="30"/>
      <c r="O113" s="30"/>
      <c r="P113" s="30"/>
      <c r="Q113" s="30"/>
      <c r="R113" s="30"/>
      <c r="S113" s="30"/>
    </row>
    <row r="114" spans="12:19" ht="15" customHeight="1">
      <c r="L114" s="30"/>
      <c r="M114" s="30"/>
      <c r="N114" s="30"/>
      <c r="O114" s="30"/>
      <c r="P114" s="30"/>
      <c r="Q114" s="30"/>
      <c r="R114" s="30"/>
      <c r="S114" s="30"/>
    </row>
    <row r="115" spans="12:19" ht="15" customHeight="1">
      <c r="L115" s="30"/>
      <c r="M115" s="30"/>
      <c r="N115" s="30"/>
      <c r="O115" s="30"/>
      <c r="P115" s="30"/>
      <c r="Q115" s="30"/>
      <c r="R115" s="30"/>
      <c r="S115" s="30"/>
    </row>
    <row r="116" spans="12:19" ht="15" customHeight="1">
      <c r="L116" s="30"/>
      <c r="M116" s="30"/>
      <c r="N116" s="30"/>
      <c r="O116" s="30"/>
      <c r="P116" s="30"/>
      <c r="Q116" s="30"/>
      <c r="R116" s="30"/>
      <c r="S116" s="30"/>
    </row>
    <row r="117" spans="12:19" ht="15" customHeight="1">
      <c r="L117" s="30"/>
      <c r="M117" s="30"/>
      <c r="N117" s="30"/>
      <c r="O117" s="30"/>
      <c r="P117" s="30"/>
      <c r="Q117" s="30"/>
      <c r="R117" s="30"/>
      <c r="S117" s="30"/>
    </row>
    <row r="118" spans="12:19" ht="15.75" customHeight="1">
      <c r="L118" s="30"/>
      <c r="M118" s="30"/>
      <c r="N118" s="30"/>
      <c r="O118" s="30"/>
      <c r="P118" s="30"/>
      <c r="Q118" s="30"/>
      <c r="R118" s="30"/>
      <c r="S118" s="30"/>
    </row>
    <row r="119" spans="12:19" ht="15" customHeight="1">
      <c r="L119" s="30"/>
      <c r="M119" s="30"/>
      <c r="N119" s="30"/>
      <c r="O119" s="30"/>
      <c r="P119" s="30"/>
      <c r="Q119" s="30"/>
      <c r="R119" s="30"/>
      <c r="S119" s="30"/>
    </row>
    <row r="120" spans="12:19" ht="15.75" customHeight="1">
      <c r="L120" s="30"/>
      <c r="M120" s="30"/>
      <c r="N120" s="30"/>
      <c r="O120" s="30"/>
      <c r="P120" s="30"/>
      <c r="Q120" s="30"/>
      <c r="R120" s="30"/>
      <c r="S120" s="30"/>
    </row>
  </sheetData>
  <sheetProtection algorithmName="SHA-512" hashValue="pypkZHrBjIFY5Lk5QgdF2cgHs4m5UHpD4Elwe5L8puQF88gc6lagY2hJyhUayhxDWMRtezEpb2gpJ0MgcevGxw==" saltValue="smVNCTsDeTNRrqkfTZvHBQ==" spinCount="100000" sheet="1" formatCells="0" formatColumns="0" formatRows="0" insertColumns="0" insertRows="0" insertHyperlinks="0" deleteColumns="0" deleteRows="0" sort="0" autoFilter="0" pivotTables="0"/>
  <mergeCells count="150">
    <mergeCell ref="A78:A79"/>
    <mergeCell ref="B78:D79"/>
    <mergeCell ref="O100:T101"/>
    <mergeCell ref="O102:T105"/>
    <mergeCell ref="R106:T109"/>
    <mergeCell ref="O106:Q109"/>
    <mergeCell ref="I86:I87"/>
    <mergeCell ref="K86:M87"/>
    <mergeCell ref="N86:N87"/>
    <mergeCell ref="L89:N90"/>
    <mergeCell ref="P86:R87"/>
    <mergeCell ref="Q89:S90"/>
    <mergeCell ref="P89:P90"/>
    <mergeCell ref="F80:I85"/>
    <mergeCell ref="K80:N85"/>
    <mergeCell ref="P91:S96"/>
    <mergeCell ref="P97:R98"/>
    <mergeCell ref="S97:S98"/>
    <mergeCell ref="N97:N98"/>
    <mergeCell ref="A91:D96"/>
    <mergeCell ref="F91:I96"/>
    <mergeCell ref="K91:N96"/>
    <mergeCell ref="A89:A90"/>
    <mergeCell ref="B89:D90"/>
    <mergeCell ref="F89:F90"/>
    <mergeCell ref="G89:I90"/>
    <mergeCell ref="K89:K90"/>
    <mergeCell ref="A1:D4"/>
    <mergeCell ref="E1:R4"/>
    <mergeCell ref="S1:S2"/>
    <mergeCell ref="T1:U2"/>
    <mergeCell ref="S3:S4"/>
    <mergeCell ref="T3:U4"/>
    <mergeCell ref="A31:A32"/>
    <mergeCell ref="B31:D32"/>
    <mergeCell ref="U17:U18"/>
    <mergeCell ref="A20:A21"/>
    <mergeCell ref="B20:D21"/>
    <mergeCell ref="R20:R21"/>
    <mergeCell ref="S20:U21"/>
    <mergeCell ref="A17:C18"/>
    <mergeCell ref="A22:D27"/>
    <mergeCell ref="R22:U27"/>
    <mergeCell ref="H8:I8"/>
    <mergeCell ref="L8:M8"/>
    <mergeCell ref="O8:P8"/>
    <mergeCell ref="A9:A10"/>
    <mergeCell ref="B9:D10"/>
    <mergeCell ref="A39:C40"/>
    <mergeCell ref="D39:D40"/>
    <mergeCell ref="R61:T62"/>
    <mergeCell ref="U61:U62"/>
    <mergeCell ref="O72:O73"/>
    <mergeCell ref="A33:D38"/>
    <mergeCell ref="R33:U38"/>
    <mergeCell ref="R42:R43"/>
    <mergeCell ref="S42:U43"/>
    <mergeCell ref="R53:R54"/>
    <mergeCell ref="S53:U54"/>
    <mergeCell ref="R39:T40"/>
    <mergeCell ref="R55:U60"/>
    <mergeCell ref="U39:U40"/>
    <mergeCell ref="A42:A43"/>
    <mergeCell ref="B42:D43"/>
    <mergeCell ref="A44:D49"/>
    <mergeCell ref="R44:U49"/>
    <mergeCell ref="A50:C51"/>
    <mergeCell ref="D50:D51"/>
    <mergeCell ref="P80:S85"/>
    <mergeCell ref="S86:S87"/>
    <mergeCell ref="F86:H87"/>
    <mergeCell ref="A66:D71"/>
    <mergeCell ref="L78:N79"/>
    <mergeCell ref="D5:F6"/>
    <mergeCell ref="G5:I6"/>
    <mergeCell ref="J5:L6"/>
    <mergeCell ref="M5:O6"/>
    <mergeCell ref="P5:R6"/>
    <mergeCell ref="R9:R10"/>
    <mergeCell ref="R64:R65"/>
    <mergeCell ref="F37:P62"/>
    <mergeCell ref="S9:U10"/>
    <mergeCell ref="F10:P35"/>
    <mergeCell ref="A11:D16"/>
    <mergeCell ref="R11:U16"/>
    <mergeCell ref="R31:R32"/>
    <mergeCell ref="S31:U32"/>
    <mergeCell ref="A28:C29"/>
    <mergeCell ref="D28:D29"/>
    <mergeCell ref="S5:T6"/>
    <mergeCell ref="U5:U6"/>
    <mergeCell ref="A5:C6"/>
    <mergeCell ref="R28:T29"/>
    <mergeCell ref="U28:U29"/>
    <mergeCell ref="D17:D18"/>
    <mergeCell ref="D72:D73"/>
    <mergeCell ref="G72:I73"/>
    <mergeCell ref="J72:J73"/>
    <mergeCell ref="F78:F79"/>
    <mergeCell ref="S64:U65"/>
    <mergeCell ref="R66:U71"/>
    <mergeCell ref="R72:T73"/>
    <mergeCell ref="U72:U73"/>
    <mergeCell ref="Q78:S79"/>
    <mergeCell ref="L66:O71"/>
    <mergeCell ref="P78:P79"/>
    <mergeCell ref="R50:T51"/>
    <mergeCell ref="U50:U51"/>
    <mergeCell ref="L72:N73"/>
    <mergeCell ref="R17:T18"/>
    <mergeCell ref="A100:A109"/>
    <mergeCell ref="B100:B101"/>
    <mergeCell ref="C100:E101"/>
    <mergeCell ref="B102:E107"/>
    <mergeCell ref="B108:D109"/>
    <mergeCell ref="E108:E109"/>
    <mergeCell ref="F100:F101"/>
    <mergeCell ref="G100:I101"/>
    <mergeCell ref="J100:J101"/>
    <mergeCell ref="J102:M107"/>
    <mergeCell ref="F108:H109"/>
    <mergeCell ref="I108:I109"/>
    <mergeCell ref="J108:L109"/>
    <mergeCell ref="M108:M109"/>
    <mergeCell ref="K100:M101"/>
    <mergeCell ref="F102:I107"/>
    <mergeCell ref="A80:D85"/>
    <mergeCell ref="A97:C98"/>
    <mergeCell ref="D97:D98"/>
    <mergeCell ref="F97:H98"/>
    <mergeCell ref="I97:I98"/>
    <mergeCell ref="K97:M98"/>
    <mergeCell ref="A61:C62"/>
    <mergeCell ref="D61:D62"/>
    <mergeCell ref="A53:A54"/>
    <mergeCell ref="B53:D54"/>
    <mergeCell ref="A55:D60"/>
    <mergeCell ref="G78:I79"/>
    <mergeCell ref="K78:K79"/>
    <mergeCell ref="G66:J71"/>
    <mergeCell ref="A75:U76"/>
    <mergeCell ref="L64:L65"/>
    <mergeCell ref="M64:O65"/>
    <mergeCell ref="A86:C87"/>
    <mergeCell ref="D86:D87"/>
    <mergeCell ref="A64:A65"/>
    <mergeCell ref="B64:D65"/>
    <mergeCell ref="G64:G65"/>
    <mergeCell ref="H64:J65"/>
    <mergeCell ref="A72:C73"/>
  </mergeCells>
  <conditionalFormatting sqref="D17">
    <cfRule type="cellIs" dxfId="199" priority="202" operator="equal">
      <formula>"TR"</formula>
    </cfRule>
    <cfRule type="cellIs" dxfId="198" priority="203" operator="equal">
      <formula>"S+F"</formula>
    </cfRule>
    <cfRule type="cellIs" dxfId="197" priority="204" operator="equal">
      <formula>"F"</formula>
    </cfRule>
    <cfRule type="cellIs" dxfId="196" priority="205" operator="equal">
      <formula>"S"</formula>
    </cfRule>
    <cfRule type="cellIs" dxfId="195" priority="206" operator="equal">
      <formula>"M"</formula>
    </cfRule>
    <cfRule type="cellIs" dxfId="194" priority="207" operator="equal">
      <formula>"OK"</formula>
    </cfRule>
  </conditionalFormatting>
  <conditionalFormatting sqref="D17:D18">
    <cfRule type="cellIs" dxfId="193" priority="195" operator="equal">
      <formula>"R"</formula>
    </cfRule>
  </conditionalFormatting>
  <conditionalFormatting sqref="D28">
    <cfRule type="cellIs" dxfId="192" priority="189" operator="equal">
      <formula>"TR"</formula>
    </cfRule>
    <cfRule type="cellIs" dxfId="191" priority="190" operator="equal">
      <formula>"S+F"</formula>
    </cfRule>
    <cfRule type="cellIs" dxfId="190" priority="191" operator="equal">
      <formula>"F"</formula>
    </cfRule>
    <cfRule type="cellIs" dxfId="189" priority="192" operator="equal">
      <formula>"S"</formula>
    </cfRule>
    <cfRule type="cellIs" dxfId="188" priority="193" operator="equal">
      <formula>"M"</formula>
    </cfRule>
    <cfRule type="cellIs" dxfId="187" priority="194" operator="equal">
      <formula>"OK"</formula>
    </cfRule>
  </conditionalFormatting>
  <conditionalFormatting sqref="D28:D29">
    <cfRule type="cellIs" dxfId="186" priority="188" operator="equal">
      <formula>"R"</formula>
    </cfRule>
  </conditionalFormatting>
  <conditionalFormatting sqref="D39">
    <cfRule type="cellIs" dxfId="185" priority="182" operator="equal">
      <formula>"TR"</formula>
    </cfRule>
    <cfRule type="cellIs" dxfId="184" priority="183" operator="equal">
      <formula>"S+F"</formula>
    </cfRule>
    <cfRule type="cellIs" dxfId="183" priority="184" operator="equal">
      <formula>"F"</formula>
    </cfRule>
    <cfRule type="cellIs" dxfId="182" priority="185" operator="equal">
      <formula>"S"</formula>
    </cfRule>
    <cfRule type="cellIs" dxfId="181" priority="186" operator="equal">
      <formula>"M"</formula>
    </cfRule>
    <cfRule type="cellIs" dxfId="180" priority="187" operator="equal">
      <formula>"OK"</formula>
    </cfRule>
  </conditionalFormatting>
  <conditionalFormatting sqref="D39:D40">
    <cfRule type="cellIs" dxfId="179" priority="181" operator="equal">
      <formula>"R"</formula>
    </cfRule>
  </conditionalFormatting>
  <conditionalFormatting sqref="D50">
    <cfRule type="cellIs" dxfId="178" priority="175" operator="equal">
      <formula>"TR"</formula>
    </cfRule>
    <cfRule type="cellIs" dxfId="177" priority="176" operator="equal">
      <formula>"S+F"</formula>
    </cfRule>
    <cfRule type="cellIs" dxfId="176" priority="177" operator="equal">
      <formula>"F"</formula>
    </cfRule>
    <cfRule type="cellIs" dxfId="175" priority="178" operator="equal">
      <formula>"S"</formula>
    </cfRule>
    <cfRule type="cellIs" dxfId="174" priority="179" operator="equal">
      <formula>"M"</formula>
    </cfRule>
    <cfRule type="cellIs" dxfId="173" priority="180" operator="equal">
      <formula>"OK"</formula>
    </cfRule>
  </conditionalFormatting>
  <conditionalFormatting sqref="D50:D51">
    <cfRule type="cellIs" dxfId="172" priority="174" operator="equal">
      <formula>"R"</formula>
    </cfRule>
  </conditionalFormatting>
  <conditionalFormatting sqref="U17">
    <cfRule type="cellIs" dxfId="171" priority="168" operator="equal">
      <formula>"TR"</formula>
    </cfRule>
    <cfRule type="cellIs" dxfId="170" priority="169" operator="equal">
      <formula>"S+F"</formula>
    </cfRule>
    <cfRule type="cellIs" dxfId="169" priority="170" operator="equal">
      <formula>"F"</formula>
    </cfRule>
    <cfRule type="cellIs" dxfId="168" priority="171" operator="equal">
      <formula>"S"</formula>
    </cfRule>
    <cfRule type="cellIs" dxfId="167" priority="172" operator="equal">
      <formula>"M"</formula>
    </cfRule>
    <cfRule type="cellIs" dxfId="166" priority="173" operator="equal">
      <formula>"OK"</formula>
    </cfRule>
  </conditionalFormatting>
  <conditionalFormatting sqref="U17:U18">
    <cfRule type="cellIs" dxfId="165" priority="167" operator="equal">
      <formula>"R"</formula>
    </cfRule>
  </conditionalFormatting>
  <conditionalFormatting sqref="U28">
    <cfRule type="cellIs" dxfId="164" priority="161" operator="equal">
      <formula>"TR"</formula>
    </cfRule>
    <cfRule type="cellIs" dxfId="163" priority="162" operator="equal">
      <formula>"S+F"</formula>
    </cfRule>
    <cfRule type="cellIs" dxfId="162" priority="163" operator="equal">
      <formula>"F"</formula>
    </cfRule>
    <cfRule type="cellIs" dxfId="161" priority="164" operator="equal">
      <formula>"S"</formula>
    </cfRule>
    <cfRule type="cellIs" dxfId="160" priority="165" operator="equal">
      <formula>"M"</formula>
    </cfRule>
    <cfRule type="cellIs" dxfId="159" priority="166" operator="equal">
      <formula>"OK"</formula>
    </cfRule>
  </conditionalFormatting>
  <conditionalFormatting sqref="U28:U29">
    <cfRule type="cellIs" dxfId="158" priority="160" operator="equal">
      <formula>"R"</formula>
    </cfRule>
  </conditionalFormatting>
  <conditionalFormatting sqref="U39">
    <cfRule type="cellIs" dxfId="157" priority="154" operator="equal">
      <formula>"TR"</formula>
    </cfRule>
    <cfRule type="cellIs" dxfId="156" priority="155" operator="equal">
      <formula>"S+F"</formula>
    </cfRule>
    <cfRule type="cellIs" dxfId="155" priority="156" operator="equal">
      <formula>"F"</formula>
    </cfRule>
    <cfRule type="cellIs" dxfId="154" priority="157" operator="equal">
      <formula>"S"</formula>
    </cfRule>
    <cfRule type="cellIs" dxfId="153" priority="158" operator="equal">
      <formula>"M"</formula>
    </cfRule>
    <cfRule type="cellIs" dxfId="152" priority="159" operator="equal">
      <formula>"OK"</formula>
    </cfRule>
  </conditionalFormatting>
  <conditionalFormatting sqref="U39:U40">
    <cfRule type="cellIs" dxfId="151" priority="153" operator="equal">
      <formula>"R"</formula>
    </cfRule>
  </conditionalFormatting>
  <conditionalFormatting sqref="U50">
    <cfRule type="cellIs" dxfId="150" priority="147" operator="equal">
      <formula>"TR"</formula>
    </cfRule>
    <cfRule type="cellIs" dxfId="149" priority="148" operator="equal">
      <formula>"S+F"</formula>
    </cfRule>
    <cfRule type="cellIs" dxfId="148" priority="149" operator="equal">
      <formula>"F"</formula>
    </cfRule>
    <cfRule type="cellIs" dxfId="147" priority="150" operator="equal">
      <formula>"S"</formula>
    </cfRule>
    <cfRule type="cellIs" dxfId="146" priority="151" operator="equal">
      <formula>"M"</formula>
    </cfRule>
    <cfRule type="cellIs" dxfId="145" priority="152" operator="equal">
      <formula>"OK"</formula>
    </cfRule>
  </conditionalFormatting>
  <conditionalFormatting sqref="U50:U51">
    <cfRule type="cellIs" dxfId="144" priority="146" operator="equal">
      <formula>"R"</formula>
    </cfRule>
  </conditionalFormatting>
  <conditionalFormatting sqref="U61">
    <cfRule type="cellIs" dxfId="143" priority="140" operator="equal">
      <formula>"TR"</formula>
    </cfRule>
    <cfRule type="cellIs" dxfId="142" priority="141" operator="equal">
      <formula>"S+F"</formula>
    </cfRule>
    <cfRule type="cellIs" dxfId="141" priority="142" operator="equal">
      <formula>"F"</formula>
    </cfRule>
    <cfRule type="cellIs" dxfId="140" priority="143" operator="equal">
      <formula>"S"</formula>
    </cfRule>
    <cfRule type="cellIs" dxfId="139" priority="144" operator="equal">
      <formula>"M"</formula>
    </cfRule>
    <cfRule type="cellIs" dxfId="138" priority="145" operator="equal">
      <formula>"OK"</formula>
    </cfRule>
  </conditionalFormatting>
  <conditionalFormatting sqref="U61:U62">
    <cfRule type="cellIs" dxfId="137" priority="139" operator="equal">
      <formula>"R"</formula>
    </cfRule>
  </conditionalFormatting>
  <conditionalFormatting sqref="D61">
    <cfRule type="cellIs" dxfId="136" priority="133" operator="equal">
      <formula>"TR"</formula>
    </cfRule>
    <cfRule type="cellIs" dxfId="135" priority="134" operator="equal">
      <formula>"S+F"</formula>
    </cfRule>
    <cfRule type="cellIs" dxfId="134" priority="135" operator="equal">
      <formula>"F"</formula>
    </cfRule>
    <cfRule type="cellIs" dxfId="133" priority="136" operator="equal">
      <formula>"S"</formula>
    </cfRule>
    <cfRule type="cellIs" dxfId="132" priority="137" operator="equal">
      <formula>"M"</formula>
    </cfRule>
    <cfRule type="cellIs" dxfId="131" priority="138" operator="equal">
      <formula>"OK"</formula>
    </cfRule>
  </conditionalFormatting>
  <conditionalFormatting sqref="D61:D62">
    <cfRule type="cellIs" dxfId="130" priority="132" operator="equal">
      <formula>"R"</formula>
    </cfRule>
  </conditionalFormatting>
  <conditionalFormatting sqref="D72">
    <cfRule type="cellIs" dxfId="129" priority="126" operator="equal">
      <formula>"TR"</formula>
    </cfRule>
    <cfRule type="cellIs" dxfId="128" priority="127" operator="equal">
      <formula>"S+F"</formula>
    </cfRule>
    <cfRule type="cellIs" dxfId="127" priority="128" operator="equal">
      <formula>"F"</formula>
    </cfRule>
    <cfRule type="cellIs" dxfId="126" priority="129" operator="equal">
      <formula>"S"</formula>
    </cfRule>
    <cfRule type="cellIs" dxfId="125" priority="130" operator="equal">
      <formula>"M"</formula>
    </cfRule>
    <cfRule type="cellIs" dxfId="124" priority="131" operator="equal">
      <formula>"OK"</formula>
    </cfRule>
  </conditionalFormatting>
  <conditionalFormatting sqref="D72:D73">
    <cfRule type="cellIs" dxfId="123" priority="125" operator="equal">
      <formula>"R"</formula>
    </cfRule>
  </conditionalFormatting>
  <conditionalFormatting sqref="J72">
    <cfRule type="cellIs" dxfId="122" priority="119" operator="equal">
      <formula>"TR"</formula>
    </cfRule>
    <cfRule type="cellIs" dxfId="121" priority="120" operator="equal">
      <formula>"S+F"</formula>
    </cfRule>
    <cfRule type="cellIs" dxfId="120" priority="121" operator="equal">
      <formula>"F"</formula>
    </cfRule>
    <cfRule type="cellIs" dxfId="119" priority="122" operator="equal">
      <formula>"S"</formula>
    </cfRule>
    <cfRule type="cellIs" dxfId="118" priority="123" operator="equal">
      <formula>"M"</formula>
    </cfRule>
    <cfRule type="cellIs" dxfId="117" priority="124" operator="equal">
      <formula>"OK"</formula>
    </cfRule>
  </conditionalFormatting>
  <conditionalFormatting sqref="J72:J73">
    <cfRule type="cellIs" dxfId="116" priority="118" operator="equal">
      <formula>"R"</formula>
    </cfRule>
  </conditionalFormatting>
  <conditionalFormatting sqref="O72">
    <cfRule type="cellIs" dxfId="115" priority="112" operator="equal">
      <formula>"TR"</formula>
    </cfRule>
    <cfRule type="cellIs" dxfId="114" priority="113" operator="equal">
      <formula>"S+F"</formula>
    </cfRule>
    <cfRule type="cellIs" dxfId="113" priority="114" operator="equal">
      <formula>"F"</formula>
    </cfRule>
    <cfRule type="cellIs" dxfId="112" priority="115" operator="equal">
      <formula>"S"</formula>
    </cfRule>
    <cfRule type="cellIs" dxfId="111" priority="116" operator="equal">
      <formula>"M"</formula>
    </cfRule>
    <cfRule type="cellIs" dxfId="110" priority="117" operator="equal">
      <formula>"OK"</formula>
    </cfRule>
  </conditionalFormatting>
  <conditionalFormatting sqref="O72:O73">
    <cfRule type="cellIs" dxfId="109" priority="111" operator="equal">
      <formula>"R"</formula>
    </cfRule>
  </conditionalFormatting>
  <conditionalFormatting sqref="U72">
    <cfRule type="cellIs" dxfId="108" priority="105" operator="equal">
      <formula>"TR"</formula>
    </cfRule>
    <cfRule type="cellIs" dxfId="107" priority="106" operator="equal">
      <formula>"S+F"</formula>
    </cfRule>
    <cfRule type="cellIs" dxfId="106" priority="107" operator="equal">
      <formula>"F"</formula>
    </cfRule>
    <cfRule type="cellIs" dxfId="105" priority="108" operator="equal">
      <formula>"S"</formula>
    </cfRule>
    <cfRule type="cellIs" dxfId="104" priority="109" operator="equal">
      <formula>"M"</formula>
    </cfRule>
    <cfRule type="cellIs" dxfId="103" priority="110" operator="equal">
      <formula>"OK"</formula>
    </cfRule>
  </conditionalFormatting>
  <conditionalFormatting sqref="U72:U73">
    <cfRule type="cellIs" dxfId="102" priority="104" operator="equal">
      <formula>"R"</formula>
    </cfRule>
  </conditionalFormatting>
  <conditionalFormatting sqref="N86">
    <cfRule type="cellIs" dxfId="101" priority="98" operator="equal">
      <formula>"TR"</formula>
    </cfRule>
    <cfRule type="cellIs" dxfId="100" priority="99" operator="equal">
      <formula>"S+F"</formula>
    </cfRule>
    <cfRule type="cellIs" dxfId="99" priority="100" operator="equal">
      <formula>"F"</formula>
    </cfRule>
    <cfRule type="cellIs" dxfId="98" priority="101" operator="equal">
      <formula>"S"</formula>
    </cfRule>
    <cfRule type="cellIs" dxfId="97" priority="102" operator="equal">
      <formula>"M"</formula>
    </cfRule>
    <cfRule type="cellIs" dxfId="96" priority="103" operator="equal">
      <formula>"OK"</formula>
    </cfRule>
  </conditionalFormatting>
  <conditionalFormatting sqref="N86:N87">
    <cfRule type="cellIs" dxfId="95" priority="97" operator="equal">
      <formula>"R"</formula>
    </cfRule>
  </conditionalFormatting>
  <conditionalFormatting sqref="S86">
    <cfRule type="cellIs" dxfId="94" priority="91" operator="equal">
      <formula>"TR"</formula>
    </cfRule>
    <cfRule type="cellIs" dxfId="93" priority="92" operator="equal">
      <formula>"S+F"</formula>
    </cfRule>
    <cfRule type="cellIs" dxfId="92" priority="93" operator="equal">
      <formula>"F"</formula>
    </cfRule>
    <cfRule type="cellIs" dxfId="91" priority="94" operator="equal">
      <formula>"S"</formula>
    </cfRule>
    <cfRule type="cellIs" dxfId="90" priority="95" operator="equal">
      <formula>"M"</formula>
    </cfRule>
    <cfRule type="cellIs" dxfId="89" priority="96" operator="equal">
      <formula>"OK"</formula>
    </cfRule>
  </conditionalFormatting>
  <conditionalFormatting sqref="S86:S87">
    <cfRule type="cellIs" dxfId="88" priority="90" operator="equal">
      <formula>"R"</formula>
    </cfRule>
  </conditionalFormatting>
  <conditionalFormatting sqref="E108">
    <cfRule type="cellIs" dxfId="87" priority="77" operator="equal">
      <formula>"TR"</formula>
    </cfRule>
    <cfRule type="cellIs" dxfId="86" priority="78" operator="equal">
      <formula>"R"</formula>
    </cfRule>
    <cfRule type="cellIs" dxfId="85" priority="79" operator="equal">
      <formula>"F"</formula>
    </cfRule>
    <cfRule type="cellIs" dxfId="84" priority="80" operator="equal">
      <formula>"S"</formula>
    </cfRule>
    <cfRule type="cellIs" dxfId="83" priority="81" operator="equal">
      <formula>"M"</formula>
    </cfRule>
    <cfRule type="cellIs" dxfId="82" priority="82" operator="equal">
      <formula>"OK"</formula>
    </cfRule>
  </conditionalFormatting>
  <conditionalFormatting sqref="E108:E109">
    <cfRule type="cellIs" dxfId="81" priority="73" operator="equal">
      <formula>"3S+"</formula>
    </cfRule>
    <cfRule type="cellIs" dxfId="80" priority="74" operator="equal">
      <formula>"2S"</formula>
    </cfRule>
    <cfRule type="cellIs" dxfId="79" priority="75" operator="equal">
      <formula>"3F+"</formula>
    </cfRule>
    <cfRule type="cellIs" dxfId="78" priority="76" operator="equal">
      <formula>"2F"</formula>
    </cfRule>
  </conditionalFormatting>
  <conditionalFormatting sqref="D86">
    <cfRule type="cellIs" dxfId="77" priority="57" operator="equal">
      <formula>"TR"</formula>
    </cfRule>
    <cfRule type="cellIs" dxfId="76" priority="58" operator="equal">
      <formula>"S+F"</formula>
    </cfRule>
    <cfRule type="cellIs" dxfId="75" priority="59" operator="equal">
      <formula>"F"</formula>
    </cfRule>
    <cfRule type="cellIs" dxfId="74" priority="60" operator="equal">
      <formula>"S"</formula>
    </cfRule>
    <cfRule type="cellIs" dxfId="73" priority="61" operator="equal">
      <formula>"M"</formula>
    </cfRule>
    <cfRule type="cellIs" dxfId="72" priority="62" operator="equal">
      <formula>"OK"</formula>
    </cfRule>
  </conditionalFormatting>
  <conditionalFormatting sqref="D86:D87">
    <cfRule type="cellIs" dxfId="71" priority="56" operator="equal">
      <formula>"R"</formula>
    </cfRule>
  </conditionalFormatting>
  <conditionalFormatting sqref="D97">
    <cfRule type="cellIs" dxfId="70" priority="50" operator="equal">
      <formula>"TR"</formula>
    </cfRule>
    <cfRule type="cellIs" dxfId="69" priority="51" operator="equal">
      <formula>"S+F"</formula>
    </cfRule>
    <cfRule type="cellIs" dxfId="68" priority="52" operator="equal">
      <formula>"F"</formula>
    </cfRule>
    <cfRule type="cellIs" dxfId="67" priority="53" operator="equal">
      <formula>"S"</formula>
    </cfRule>
    <cfRule type="cellIs" dxfId="66" priority="54" operator="equal">
      <formula>"M"</formula>
    </cfRule>
    <cfRule type="cellIs" dxfId="65" priority="55" operator="equal">
      <formula>"OK"</formula>
    </cfRule>
  </conditionalFormatting>
  <conditionalFormatting sqref="D97:D98">
    <cfRule type="cellIs" dxfId="64" priority="49" operator="equal">
      <formula>"R"</formula>
    </cfRule>
  </conditionalFormatting>
  <conditionalFormatting sqref="I97">
    <cfRule type="cellIs" dxfId="63" priority="43" operator="equal">
      <formula>"TR"</formula>
    </cfRule>
    <cfRule type="cellIs" dxfId="62" priority="44" operator="equal">
      <formula>"S+F"</formula>
    </cfRule>
    <cfRule type="cellIs" dxfId="61" priority="45" operator="equal">
      <formula>"F"</formula>
    </cfRule>
    <cfRule type="cellIs" dxfId="60" priority="46" operator="equal">
      <formula>"S"</formula>
    </cfRule>
    <cfRule type="cellIs" dxfId="59" priority="47" operator="equal">
      <formula>"M"</formula>
    </cfRule>
    <cfRule type="cellIs" dxfId="58" priority="48" operator="equal">
      <formula>"OK"</formula>
    </cfRule>
  </conditionalFormatting>
  <conditionalFormatting sqref="I97:I98">
    <cfRule type="cellIs" dxfId="57" priority="42" operator="equal">
      <formula>"R"</formula>
    </cfRule>
  </conditionalFormatting>
  <conditionalFormatting sqref="N97">
    <cfRule type="cellIs" dxfId="56" priority="36" operator="equal">
      <formula>"TR"</formula>
    </cfRule>
    <cfRule type="cellIs" dxfId="55" priority="37" operator="equal">
      <formula>"S+F"</formula>
    </cfRule>
    <cfRule type="cellIs" dxfId="54" priority="38" operator="equal">
      <formula>"F"</formula>
    </cfRule>
    <cfRule type="cellIs" dxfId="53" priority="39" operator="equal">
      <formula>"S"</formula>
    </cfRule>
    <cfRule type="cellIs" dxfId="52" priority="40" operator="equal">
      <formula>"M"</formula>
    </cfRule>
    <cfRule type="cellIs" dxfId="51" priority="41" operator="equal">
      <formula>"OK"</formula>
    </cfRule>
  </conditionalFormatting>
  <conditionalFormatting sqref="N97:N98">
    <cfRule type="cellIs" dxfId="50" priority="35" operator="equal">
      <formula>"R"</formula>
    </cfRule>
  </conditionalFormatting>
  <conditionalFormatting sqref="S97">
    <cfRule type="cellIs" dxfId="49" priority="29" operator="equal">
      <formula>"TR"</formula>
    </cfRule>
    <cfRule type="cellIs" dxfId="48" priority="30" operator="equal">
      <formula>"S+F"</formula>
    </cfRule>
    <cfRule type="cellIs" dxfId="47" priority="31" operator="equal">
      <formula>"F"</formula>
    </cfRule>
    <cfRule type="cellIs" dxfId="46" priority="32" operator="equal">
      <formula>"S"</formula>
    </cfRule>
    <cfRule type="cellIs" dxfId="45" priority="33" operator="equal">
      <formula>"M"</formula>
    </cfRule>
    <cfRule type="cellIs" dxfId="44" priority="34" operator="equal">
      <formula>"OK"</formula>
    </cfRule>
  </conditionalFormatting>
  <conditionalFormatting sqref="S97:S98">
    <cfRule type="cellIs" dxfId="43" priority="28" operator="equal">
      <formula>"R"</formula>
    </cfRule>
  </conditionalFormatting>
  <conditionalFormatting sqref="M108">
    <cfRule type="cellIs" dxfId="42" priority="22" operator="equal">
      <formula>"TR"</formula>
    </cfRule>
    <cfRule type="cellIs" dxfId="41" priority="23" operator="equal">
      <formula>"S+F"</formula>
    </cfRule>
    <cfRule type="cellIs" dxfId="40" priority="24" operator="equal">
      <formula>"F"</formula>
    </cfRule>
    <cfRule type="cellIs" dxfId="39" priority="25" operator="equal">
      <formula>"S"</formula>
    </cfRule>
    <cfRule type="cellIs" dxfId="38" priority="26" operator="equal">
      <formula>"M"</formula>
    </cfRule>
    <cfRule type="cellIs" dxfId="37" priority="27" operator="equal">
      <formula>"OK"</formula>
    </cfRule>
  </conditionalFormatting>
  <conditionalFormatting sqref="M108:M109">
    <cfRule type="cellIs" dxfId="36" priority="21" operator="equal">
      <formula>"R"</formula>
    </cfRule>
  </conditionalFormatting>
  <conditionalFormatting sqref="I86">
    <cfRule type="cellIs" dxfId="35" priority="15" operator="equal">
      <formula>"TR"</formula>
    </cfRule>
    <cfRule type="cellIs" dxfId="34" priority="16" operator="equal">
      <formula>"S+F"</formula>
    </cfRule>
    <cfRule type="cellIs" dxfId="33" priority="17" operator="equal">
      <formula>"F"</formula>
    </cfRule>
    <cfRule type="cellIs" dxfId="32" priority="18" operator="equal">
      <formula>"S"</formula>
    </cfRule>
    <cfRule type="cellIs" dxfId="31" priority="19" operator="equal">
      <formula>"M"</formula>
    </cfRule>
    <cfRule type="cellIs" dxfId="30" priority="20" operator="equal">
      <formula>"OK"</formula>
    </cfRule>
  </conditionalFormatting>
  <conditionalFormatting sqref="I86:I87">
    <cfRule type="cellIs" dxfId="29" priority="11" operator="equal">
      <formula>"4TR+"</formula>
    </cfRule>
    <cfRule type="cellIs" dxfId="28" priority="12" operator="equal">
      <formula>"3TR"</formula>
    </cfRule>
    <cfRule type="cellIs" dxfId="27" priority="13" operator="equal">
      <formula>"2TR"</formula>
    </cfRule>
    <cfRule type="cellIs" dxfId="26" priority="14" operator="equal">
      <formula>"R"</formula>
    </cfRule>
  </conditionalFormatting>
  <conditionalFormatting sqref="I108">
    <cfRule type="cellIs" dxfId="25" priority="5" operator="equal">
      <formula>"TR"</formula>
    </cfRule>
    <cfRule type="cellIs" dxfId="24" priority="6" operator="equal">
      <formula>"R"</formula>
    </cfRule>
    <cfRule type="cellIs" dxfId="23" priority="7" operator="equal">
      <formula>"F"</formula>
    </cfRule>
    <cfRule type="cellIs" dxfId="22" priority="8" operator="equal">
      <formula>"S"</formula>
    </cfRule>
    <cfRule type="cellIs" dxfId="21" priority="9" operator="equal">
      <formula>"M"</formula>
    </cfRule>
    <cfRule type="cellIs" dxfId="20" priority="10" operator="equal">
      <formula>"OK"</formula>
    </cfRule>
  </conditionalFormatting>
  <conditionalFormatting sqref="I108:I109">
    <cfRule type="cellIs" dxfId="19" priority="1" operator="equal">
      <formula>"3S+"</formula>
    </cfRule>
    <cfRule type="cellIs" dxfId="18" priority="2" operator="equal">
      <formula>"2S"</formula>
    </cfRule>
    <cfRule type="cellIs" dxfId="17" priority="3" operator="equal">
      <formula>"3F+"</formula>
    </cfRule>
    <cfRule type="cellIs" dxfId="16" priority="4" operator="equal">
      <formula>"2F"</formula>
    </cfRule>
  </conditionalFormatting>
  <dataValidations count="5">
    <dataValidation type="list" showInputMessage="1" showErrorMessage="1" errorTitle="Attention" error="Veillez selectionner votre non sur la liste" sqref="O102:T105" xr:uid="{2DFC1EE4-897F-4EFC-A79D-7F2B84D5098B}">
      <formula1>$AI$97:$AI$107</formula1>
    </dataValidation>
    <dataValidation type="list" showInputMessage="1" showErrorMessage="1" sqref="D17:D18 D28:D29 D39:D40 D50:D51 U17:U18 U28:U29 U39:U40 U50:U51 U61:U62 D61:D62 D72:D73 J72:J73 O72:O73 U72:U73 N86:N87 S86:S87" xr:uid="{3E6E48FB-5532-4598-B4B4-F019E94F3504}">
      <formula1>$AE$5:$AE$8</formula1>
    </dataValidation>
    <dataValidation type="list" showInputMessage="1" showErrorMessage="1" sqref="D86:D87 D97:D98 I97:I98 N97:N98 S97:S98 M108:M109" xr:uid="{C9088BF8-728D-481C-B772-C6CDDCC96172}">
      <formula1>$AD$5:$AD$7</formula1>
    </dataValidation>
    <dataValidation type="list" showInputMessage="1" showErrorMessage="1" sqref="I86:I87" xr:uid="{35BB9838-118A-4544-B10B-B37DF7AF0A89}">
      <formula1>$AD$5:$AD$11</formula1>
    </dataValidation>
    <dataValidation type="list" showInputMessage="1" showErrorMessage="1" sqref="E108:E109 I108:I109" xr:uid="{E90122BC-F444-4B95-B8B1-A43F89E4B14E}">
      <formula1>$AE$5:$AE$15</formula1>
    </dataValidation>
  </dataValidations>
  <hyperlinks>
    <hyperlink ref="O106:Q109" location="'QCL2 - Cordons Sécuritaires'!A1" display="Précédent" xr:uid="{D717D3CC-5418-4187-A2F8-372EB9C10046}"/>
    <hyperlink ref="R106:T109" location="Validation!A1" display="Terminer" xr:uid="{B4510BEC-7997-4986-9694-98864B3B9C7C}"/>
  </hyperlinks>
  <printOptions horizontalCentered="1" verticalCentered="1"/>
  <pageMargins left="0" right="0" top="0" bottom="0" header="0" footer="0"/>
  <pageSetup paperSize="9" scale="49"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7DE5A5-8A57-4385-9318-0BBCD5381ED7}">
  <sheetPr codeName="Feuil9">
    <tabColor rgb="FF00B050"/>
  </sheetPr>
  <dimension ref="A1:U42"/>
  <sheetViews>
    <sheetView view="pageBreakPreview" topLeftCell="A22" zoomScaleNormal="100" zoomScaleSheetLayoutView="100" workbookViewId="0">
      <selection activeCell="L36" sqref="L36"/>
    </sheetView>
  </sheetViews>
  <sheetFormatPr baseColWidth="10" defaultRowHeight="15"/>
  <cols>
    <col min="1" max="1" width="11.5703125" customWidth="1"/>
    <col min="3" max="3" width="5.7109375" customWidth="1"/>
    <col min="6" max="6" width="5.7109375" customWidth="1"/>
    <col min="9" max="9" width="5.7109375" customWidth="1"/>
  </cols>
  <sheetData>
    <row r="1" spans="1:21" ht="15.75" customHeight="1">
      <c r="B1" s="80"/>
      <c r="C1" s="571" t="s">
        <v>260</v>
      </c>
      <c r="D1" s="572"/>
      <c r="E1" s="572"/>
      <c r="F1" s="572"/>
      <c r="G1" s="572"/>
      <c r="H1" s="572"/>
      <c r="I1" s="573"/>
      <c r="J1" s="5"/>
      <c r="K1" s="5"/>
    </row>
    <row r="2" spans="1:21" ht="15.75" customHeight="1" thickBot="1">
      <c r="B2" s="119"/>
      <c r="C2" s="574"/>
      <c r="D2" s="575"/>
      <c r="E2" s="575"/>
      <c r="F2" s="575"/>
      <c r="G2" s="575"/>
      <c r="H2" s="575"/>
      <c r="I2" s="576"/>
      <c r="J2" s="5"/>
      <c r="K2" s="5"/>
    </row>
    <row r="3" spans="1:21" ht="19.5" thickBot="1">
      <c r="A3" s="559">
        <f>COUNTA(B6:B27)-COUNTIF(B6:B27,"OK")</f>
        <v>22</v>
      </c>
      <c r="B3" s="560"/>
      <c r="C3" s="60"/>
      <c r="D3" s="561">
        <f>COUNTA(E6:E23)-COUNTIF(E6:E23,"OK")</f>
        <v>18</v>
      </c>
      <c r="E3" s="562"/>
      <c r="F3" s="60"/>
      <c r="G3" s="563">
        <f>COUNTA(H6:H16)-COUNTIF(H6:H16,"OK")</f>
        <v>11</v>
      </c>
      <c r="H3" s="564"/>
      <c r="I3" s="60"/>
      <c r="J3" s="636">
        <f>COUNTA(K6:K19)-COUNTIF(K6:K19,"OK")</f>
        <v>14</v>
      </c>
      <c r="K3" s="637"/>
      <c r="L3" s="5"/>
    </row>
    <row r="4" spans="1:21" ht="16.5" thickBot="1">
      <c r="A4" s="586" t="s">
        <v>239</v>
      </c>
      <c r="B4" s="587"/>
      <c r="C4" s="103"/>
      <c r="D4" s="588" t="s">
        <v>240</v>
      </c>
      <c r="E4" s="589"/>
      <c r="F4" s="60"/>
      <c r="G4" s="590" t="s">
        <v>241</v>
      </c>
      <c r="H4" s="591"/>
      <c r="I4" s="5"/>
      <c r="J4" s="592" t="s">
        <v>235</v>
      </c>
      <c r="K4" s="593"/>
      <c r="L4" s="5"/>
    </row>
    <row r="5" spans="1:21" ht="16.5" thickBot="1">
      <c r="A5" s="108" t="s">
        <v>242</v>
      </c>
      <c r="B5" s="111" t="str">
        <f>'QCL1 - Présence des composants'!L35</f>
        <v>Mounia</v>
      </c>
      <c r="C5" s="103"/>
      <c r="D5" s="109" t="s">
        <v>242</v>
      </c>
      <c r="E5" s="112" t="str">
        <f>'QCL2 - Cordons'!H89</f>
        <v>Mounia</v>
      </c>
      <c r="F5" s="60"/>
      <c r="G5" s="110" t="s">
        <v>242</v>
      </c>
      <c r="H5" s="115" t="str">
        <f>'QCL2 - Cordons Sécuritaires'!AH62</f>
        <v>Fatimazehra</v>
      </c>
      <c r="I5" s="5"/>
      <c r="J5" s="113" t="s">
        <v>242</v>
      </c>
      <c r="K5" s="114" t="str">
        <f>'QCL3 - Trous-Finition'!O102</f>
        <v>Ouassima</v>
      </c>
      <c r="L5" s="5"/>
    </row>
    <row r="6" spans="1:21" ht="15" customHeight="1">
      <c r="A6" s="91">
        <v>1</v>
      </c>
      <c r="B6" s="92">
        <f>'QCL1 - Présence des composants'!AD24</f>
        <v>0</v>
      </c>
      <c r="C6" s="5"/>
      <c r="D6" s="91">
        <v>1</v>
      </c>
      <c r="E6" s="92">
        <f>'QCL2 - Cordons'!AC22</f>
        <v>0</v>
      </c>
      <c r="F6" s="5"/>
      <c r="G6" s="91">
        <v>1</v>
      </c>
      <c r="H6" s="92">
        <f>'QCL2 - Cordons Sécuritaires'!BI31</f>
        <v>0</v>
      </c>
      <c r="I6" s="5"/>
      <c r="J6" s="91">
        <v>1</v>
      </c>
      <c r="K6" s="97">
        <f>'QCL3 - Trous-Finition'!AE24</f>
        <v>0</v>
      </c>
      <c r="L6" s="5"/>
    </row>
    <row r="7" spans="1:21">
      <c r="A7" s="88">
        <v>2</v>
      </c>
      <c r="B7" s="93">
        <f>'QCL1 - Présence des composants'!AD25</f>
        <v>0</v>
      </c>
      <c r="C7" s="102"/>
      <c r="D7" s="88">
        <v>2</v>
      </c>
      <c r="E7" s="93">
        <f>'QCL2 - Cordons'!AC23</f>
        <v>0</v>
      </c>
      <c r="F7" s="5"/>
      <c r="G7" s="88">
        <v>2</v>
      </c>
      <c r="H7" s="95">
        <f>'QCL2 - Cordons Sécuritaires'!BI32</f>
        <v>0</v>
      </c>
      <c r="I7" s="5"/>
      <c r="J7" s="88">
        <v>2</v>
      </c>
      <c r="K7" s="98">
        <f>'QCL3 - Trous-Finition'!AE25</f>
        <v>0</v>
      </c>
      <c r="L7" s="5"/>
    </row>
    <row r="8" spans="1:21">
      <c r="A8" s="88">
        <v>3</v>
      </c>
      <c r="B8" s="93">
        <f>'QCL1 - Présence des composants'!AD26</f>
        <v>0</v>
      </c>
      <c r="C8" s="5"/>
      <c r="D8" s="88">
        <v>3</v>
      </c>
      <c r="E8" s="93">
        <f>'QCL2 - Cordons'!AC24</f>
        <v>0</v>
      </c>
      <c r="F8" s="5"/>
      <c r="G8" s="88">
        <v>3</v>
      </c>
      <c r="H8" s="95">
        <f>'QCL2 - Cordons Sécuritaires'!BI33</f>
        <v>0</v>
      </c>
      <c r="I8" s="5"/>
      <c r="J8" s="88">
        <v>3</v>
      </c>
      <c r="K8" s="98">
        <f>'QCL3 - Trous-Finition'!AE26</f>
        <v>0</v>
      </c>
      <c r="L8" s="5"/>
    </row>
    <row r="9" spans="1:21">
      <c r="A9" s="88">
        <v>4</v>
      </c>
      <c r="B9" s="93">
        <f>'QCL1 - Présence des composants'!AD27</f>
        <v>0</v>
      </c>
      <c r="C9" s="5"/>
      <c r="D9" s="88">
        <v>4</v>
      </c>
      <c r="E9" s="93">
        <f>'QCL2 - Cordons'!AC25</f>
        <v>0</v>
      </c>
      <c r="F9" s="5"/>
      <c r="G9" s="88">
        <v>4</v>
      </c>
      <c r="H9" s="95">
        <f>'QCL2 - Cordons Sécuritaires'!BI34</f>
        <v>0</v>
      </c>
      <c r="I9" s="5"/>
      <c r="J9" s="88">
        <v>4</v>
      </c>
      <c r="K9" s="98">
        <f>'QCL3 - Trous-Finition'!AE27</f>
        <v>0</v>
      </c>
      <c r="L9" s="5"/>
      <c r="S9" s="63"/>
      <c r="T9" s="63"/>
      <c r="U9" s="74"/>
    </row>
    <row r="10" spans="1:21">
      <c r="A10" s="88">
        <v>5</v>
      </c>
      <c r="B10" s="93">
        <f>'QCL1 - Présence des composants'!AD28</f>
        <v>0</v>
      </c>
      <c r="C10" s="5"/>
      <c r="D10" s="88">
        <v>5</v>
      </c>
      <c r="E10" s="93">
        <f>'QCL2 - Cordons'!AC26</f>
        <v>0</v>
      </c>
      <c r="F10" s="5"/>
      <c r="G10" s="88">
        <v>5</v>
      </c>
      <c r="H10" s="95">
        <f>'QCL2 - Cordons Sécuritaires'!BI35</f>
        <v>0</v>
      </c>
      <c r="I10" s="5"/>
      <c r="J10" s="88">
        <v>5</v>
      </c>
      <c r="K10" s="98">
        <f>'QCL3 - Trous-Finition'!AE28</f>
        <v>0</v>
      </c>
      <c r="L10" s="5"/>
      <c r="S10" s="63"/>
      <c r="T10" s="63"/>
      <c r="U10" s="140"/>
    </row>
    <row r="11" spans="1:21" ht="15" customHeight="1">
      <c r="A11" s="88">
        <v>6</v>
      </c>
      <c r="B11" s="93">
        <f>'QCL1 - Présence des composants'!AD29</f>
        <v>0</v>
      </c>
      <c r="C11" s="102"/>
      <c r="D11" s="88">
        <v>6</v>
      </c>
      <c r="E11" s="93">
        <f>'QCL2 - Cordons'!AC27</f>
        <v>0</v>
      </c>
      <c r="F11" s="5"/>
      <c r="G11" s="88">
        <v>6</v>
      </c>
      <c r="H11" s="95">
        <f>'QCL2 - Cordons Sécuritaires'!BI36</f>
        <v>0</v>
      </c>
      <c r="I11" s="60"/>
      <c r="J11" s="88">
        <v>6</v>
      </c>
      <c r="K11" s="98">
        <f>'QCL3 - Trous-Finition'!AE29</f>
        <v>0</v>
      </c>
      <c r="L11" s="5"/>
      <c r="S11" s="63"/>
      <c r="T11" s="63"/>
      <c r="U11" s="140"/>
    </row>
    <row r="12" spans="1:21" ht="15" customHeight="1">
      <c r="A12" s="88">
        <v>7</v>
      </c>
      <c r="B12" s="93">
        <f>'QCL1 - Présence des composants'!AD30</f>
        <v>0</v>
      </c>
      <c r="C12" s="5"/>
      <c r="D12" s="88">
        <v>7</v>
      </c>
      <c r="E12" s="93">
        <f>'QCL2 - Cordons'!AC28</f>
        <v>0</v>
      </c>
      <c r="F12" s="5"/>
      <c r="G12" s="88">
        <v>7</v>
      </c>
      <c r="H12" s="95">
        <f>'QCL2 - Cordons Sécuritaires'!BI37</f>
        <v>0</v>
      </c>
      <c r="I12" s="60"/>
      <c r="J12" s="88">
        <v>7</v>
      </c>
      <c r="K12" s="98">
        <f>'QCL3 - Trous-Finition'!AE30</f>
        <v>0</v>
      </c>
      <c r="L12" s="5"/>
      <c r="S12" s="63"/>
      <c r="T12" s="63"/>
      <c r="U12" s="140"/>
    </row>
    <row r="13" spans="1:21" ht="15.75" customHeight="1">
      <c r="A13" s="88">
        <v>8</v>
      </c>
      <c r="B13" s="93">
        <f>'QCL1 - Présence des composants'!AD31</f>
        <v>0</v>
      </c>
      <c r="C13" s="5"/>
      <c r="D13" s="88">
        <v>8</v>
      </c>
      <c r="E13" s="93">
        <f>'QCL2 - Cordons'!AC29</f>
        <v>0</v>
      </c>
      <c r="F13" s="5"/>
      <c r="G13" s="88">
        <v>8</v>
      </c>
      <c r="H13" s="95">
        <f>'QCL2 - Cordons Sécuritaires'!BI38</f>
        <v>0</v>
      </c>
      <c r="I13" s="60"/>
      <c r="J13" s="88">
        <v>8</v>
      </c>
      <c r="K13" s="98">
        <f>'QCL3 - Trous-Finition'!AE31</f>
        <v>0</v>
      </c>
      <c r="L13" s="5"/>
      <c r="S13" s="63"/>
      <c r="T13" s="63"/>
    </row>
    <row r="14" spans="1:21">
      <c r="A14" s="88">
        <v>9</v>
      </c>
      <c r="B14" s="93">
        <f>'QCL1 - Présence des composants'!AD32</f>
        <v>0</v>
      </c>
      <c r="C14" s="5"/>
      <c r="D14" s="88">
        <v>9</v>
      </c>
      <c r="E14" s="93">
        <f>'QCL2 - Cordons'!AC30</f>
        <v>0</v>
      </c>
      <c r="F14" s="5"/>
      <c r="G14" s="88">
        <v>9</v>
      </c>
      <c r="H14" s="95">
        <f>'QCL2 - Cordons Sécuritaires'!BI39</f>
        <v>0</v>
      </c>
      <c r="I14" s="5"/>
      <c r="J14" s="88">
        <v>9</v>
      </c>
      <c r="K14" s="98">
        <f>'QCL3 - Trous-Finition'!AE32</f>
        <v>0</v>
      </c>
      <c r="L14" s="5"/>
      <c r="S14" s="63"/>
      <c r="T14" s="63"/>
    </row>
    <row r="15" spans="1:21" ht="15" customHeight="1">
      <c r="A15" s="88">
        <v>10</v>
      </c>
      <c r="B15" s="93">
        <f>'QCL1 - Présence des composants'!AD33</f>
        <v>0</v>
      </c>
      <c r="C15" s="60"/>
      <c r="D15" s="88">
        <v>10</v>
      </c>
      <c r="E15" s="93">
        <f>'QCL2 - Cordons'!AC31</f>
        <v>0</v>
      </c>
      <c r="F15" s="60"/>
      <c r="G15" s="88">
        <v>10</v>
      </c>
      <c r="H15" s="95">
        <f>'QCL2 - Cordons Sécuritaires'!BI40</f>
        <v>0</v>
      </c>
      <c r="I15" s="5"/>
      <c r="J15" s="88">
        <v>10</v>
      </c>
      <c r="K15" s="98">
        <f>'QCL3 - Trous-Finition'!AE33</f>
        <v>0</v>
      </c>
      <c r="L15" s="5"/>
    </row>
    <row r="16" spans="1:21" ht="15" customHeight="1" thickBot="1">
      <c r="A16" s="88">
        <v>11</v>
      </c>
      <c r="B16" s="93">
        <f>'QCL1 - Présence des composants'!AD34</f>
        <v>0</v>
      </c>
      <c r="C16" s="60"/>
      <c r="D16" s="88">
        <v>11</v>
      </c>
      <c r="E16" s="93">
        <f>'QCL2 - Cordons'!AC32</f>
        <v>0</v>
      </c>
      <c r="F16" s="60"/>
      <c r="G16" s="90">
        <v>11</v>
      </c>
      <c r="H16" s="96">
        <f>'QCL2 - Cordons Sécuritaires'!BI41</f>
        <v>0</v>
      </c>
      <c r="I16" s="5"/>
      <c r="J16" s="88">
        <v>11</v>
      </c>
      <c r="K16" s="98">
        <f>'QCL3 - Trous-Finition'!AE34</f>
        <v>0</v>
      </c>
      <c r="L16" s="5"/>
    </row>
    <row r="17" spans="1:21" ht="15" customHeight="1" thickBot="1">
      <c r="A17" s="88">
        <v>12</v>
      </c>
      <c r="B17" s="93">
        <f>'QCL1 - Présence des composants'!AD35</f>
        <v>0</v>
      </c>
      <c r="C17" s="60"/>
      <c r="D17" s="88">
        <v>12</v>
      </c>
      <c r="E17" s="93">
        <f>'QCL2 - Cordons'!AC33</f>
        <v>0</v>
      </c>
      <c r="F17" s="60"/>
      <c r="G17" s="60"/>
      <c r="H17" s="60"/>
      <c r="I17" s="5"/>
      <c r="J17" s="88">
        <v>12</v>
      </c>
      <c r="K17" s="98">
        <f>'QCL3 - Trous-Finition'!AE35</f>
        <v>0</v>
      </c>
      <c r="L17" s="5"/>
      <c r="U17" s="83" t="s">
        <v>123</v>
      </c>
    </row>
    <row r="18" spans="1:21" ht="15" customHeight="1">
      <c r="A18" s="88">
        <v>13</v>
      </c>
      <c r="B18" s="93">
        <f>'QCL1 - Présence des composants'!AD36</f>
        <v>0</v>
      </c>
      <c r="C18" s="5"/>
      <c r="D18" s="88">
        <v>13</v>
      </c>
      <c r="E18" s="93">
        <f>'QCL2 - Cordons'!AC34</f>
        <v>0</v>
      </c>
      <c r="F18" s="5"/>
      <c r="G18" s="598">
        <f>COUNTA(H21:H23)-COUNTIF(H21:H23,"OK")</f>
        <v>3</v>
      </c>
      <c r="H18" s="599"/>
      <c r="I18" s="5"/>
      <c r="J18" s="88">
        <v>13</v>
      </c>
      <c r="K18" s="98">
        <f>'QCL3 - Trous-Finition'!AE36</f>
        <v>0</v>
      </c>
      <c r="L18" s="5"/>
      <c r="U18" s="63" t="s">
        <v>124</v>
      </c>
    </row>
    <row r="19" spans="1:21" ht="16.5" thickBot="1">
      <c r="A19" s="88">
        <v>14</v>
      </c>
      <c r="B19" s="93">
        <f>'QCL1 - Présence des composants'!AD37</f>
        <v>0</v>
      </c>
      <c r="C19" s="5"/>
      <c r="D19" s="88">
        <v>14</v>
      </c>
      <c r="E19" s="93">
        <f>'QCL2 - Cordons'!AC35</f>
        <v>0</v>
      </c>
      <c r="F19" s="5"/>
      <c r="G19" s="596" t="s">
        <v>62</v>
      </c>
      <c r="H19" s="597"/>
      <c r="J19" s="90">
        <v>14</v>
      </c>
      <c r="K19" s="99">
        <f>'QCL3 - Trous-Finition'!AE37</f>
        <v>0</v>
      </c>
      <c r="L19" s="5"/>
      <c r="U19" s="63" t="s">
        <v>125</v>
      </c>
    </row>
    <row r="20" spans="1:21" ht="15.75" thickBot="1">
      <c r="A20" s="88">
        <v>15</v>
      </c>
      <c r="B20" s="93">
        <f>'QCL1 - Présence des composants'!AD38</f>
        <v>0</v>
      </c>
      <c r="C20" s="5"/>
      <c r="D20" s="88">
        <v>15</v>
      </c>
      <c r="E20" s="93">
        <f>'QCL2 - Cordons'!AC36</f>
        <v>0</v>
      </c>
      <c r="F20" s="5"/>
      <c r="G20" s="117" t="s">
        <v>242</v>
      </c>
      <c r="H20" s="116" t="str">
        <f>K5</f>
        <v>Ouassima</v>
      </c>
      <c r="I20" s="5"/>
      <c r="J20" s="5"/>
      <c r="K20" s="5"/>
      <c r="L20" s="5"/>
      <c r="M20" s="63"/>
      <c r="U20" s="63" t="s">
        <v>126</v>
      </c>
    </row>
    <row r="21" spans="1:21" ht="18.75" customHeight="1">
      <c r="A21" s="88">
        <v>16</v>
      </c>
      <c r="B21" s="93">
        <f>'QCL1 - Présence des composants'!AD39</f>
        <v>0</v>
      </c>
      <c r="C21" s="5"/>
      <c r="D21" s="88">
        <v>16</v>
      </c>
      <c r="E21" s="93">
        <f>'QCL2 - Cordons'!AC37</f>
        <v>0</v>
      </c>
      <c r="F21" s="5"/>
      <c r="G21" s="89">
        <v>1</v>
      </c>
      <c r="H21" s="100">
        <f>'QCL3 - Trous-Finition'!AE48</f>
        <v>0</v>
      </c>
      <c r="I21" s="5"/>
      <c r="J21" s="638">
        <f>COUNTA(K24:K31)-COUNTIF(K24:K31,"OK")</f>
        <v>8</v>
      </c>
      <c r="K21" s="639"/>
      <c r="L21" s="141"/>
      <c r="M21" s="60"/>
      <c r="N21" s="60"/>
      <c r="O21" s="60"/>
      <c r="P21" s="60"/>
      <c r="Q21" s="60"/>
      <c r="R21" s="60"/>
      <c r="S21" s="60"/>
      <c r="T21" s="60"/>
      <c r="U21" s="63" t="s">
        <v>127</v>
      </c>
    </row>
    <row r="22" spans="1:21" ht="16.5" customHeight="1" thickBot="1">
      <c r="A22" s="88">
        <v>17</v>
      </c>
      <c r="B22" s="93">
        <f>'QCL1 - Présence des composants'!AD40</f>
        <v>0</v>
      </c>
      <c r="C22" s="5"/>
      <c r="D22" s="88">
        <v>17</v>
      </c>
      <c r="E22" s="93">
        <f>'QCL2 - Cordons'!AC38</f>
        <v>0</v>
      </c>
      <c r="F22" s="5"/>
      <c r="G22" s="88">
        <v>2</v>
      </c>
      <c r="H22" s="100">
        <f>'QCL3 - Trous-Finition'!AE49</f>
        <v>0</v>
      </c>
      <c r="I22" s="5"/>
      <c r="J22" s="594" t="s">
        <v>56</v>
      </c>
      <c r="K22" s="595"/>
      <c r="L22" s="141"/>
      <c r="M22" s="60"/>
      <c r="N22" s="60"/>
      <c r="O22" s="60"/>
      <c r="P22" s="60"/>
      <c r="Q22" s="60"/>
      <c r="R22" s="60"/>
      <c r="S22" s="60"/>
      <c r="T22" s="60"/>
      <c r="U22" s="63" t="s">
        <v>128</v>
      </c>
    </row>
    <row r="23" spans="1:21" ht="15.75" customHeight="1" thickBot="1">
      <c r="A23" s="88">
        <v>18</v>
      </c>
      <c r="B23" s="93">
        <f>'QCL1 - Présence des composants'!AD41</f>
        <v>0</v>
      </c>
      <c r="C23" s="5"/>
      <c r="D23" s="90">
        <v>18</v>
      </c>
      <c r="E23" s="94">
        <f>'QCL2 - Cordons'!AC39</f>
        <v>0</v>
      </c>
      <c r="F23" s="5"/>
      <c r="G23" s="90">
        <v>3</v>
      </c>
      <c r="H23" s="101">
        <f>'QCL3 - Trous-Finition'!AE50</f>
        <v>0</v>
      </c>
      <c r="I23" s="5"/>
      <c r="J23" s="118" t="s">
        <v>242</v>
      </c>
      <c r="K23" s="116" t="str">
        <f>K5</f>
        <v>Ouassima</v>
      </c>
      <c r="L23" s="141"/>
      <c r="M23" s="60"/>
      <c r="N23" s="60"/>
      <c r="O23" s="60"/>
      <c r="P23" s="60"/>
      <c r="Q23" s="60"/>
      <c r="R23" s="60"/>
      <c r="S23" s="60"/>
      <c r="T23" s="60"/>
      <c r="U23" s="139" t="s">
        <v>129</v>
      </c>
    </row>
    <row r="24" spans="1:21">
      <c r="A24" s="88">
        <v>19</v>
      </c>
      <c r="B24" s="93">
        <f>'QCL1 - Présence des composants'!AD42</f>
        <v>0</v>
      </c>
      <c r="C24" s="5"/>
      <c r="D24" s="5"/>
      <c r="E24" s="5"/>
      <c r="F24" s="5"/>
      <c r="G24" s="5"/>
      <c r="H24" s="5"/>
      <c r="I24" s="5"/>
      <c r="J24" s="89">
        <v>1</v>
      </c>
      <c r="K24" s="100">
        <f>'QCL3 - Trous-Finition'!AE39</f>
        <v>0</v>
      </c>
      <c r="L24" s="141"/>
      <c r="M24" s="60"/>
      <c r="N24" s="60"/>
      <c r="O24" s="60"/>
      <c r="P24" s="60"/>
      <c r="Q24" s="60"/>
      <c r="R24" s="60"/>
      <c r="S24" s="60"/>
      <c r="T24" s="60"/>
      <c r="U24" s="82" t="s">
        <v>130</v>
      </c>
    </row>
    <row r="25" spans="1:21" ht="15.75" customHeight="1" thickBot="1">
      <c r="A25" s="88">
        <v>20</v>
      </c>
      <c r="B25" s="93">
        <f>'QCL1 - Présence des composants'!AD43</f>
        <v>0</v>
      </c>
      <c r="C25" s="5"/>
      <c r="D25" s="526"/>
      <c r="E25" s="526"/>
      <c r="F25" s="526"/>
      <c r="G25" s="526"/>
      <c r="H25" s="526"/>
      <c r="I25" s="5"/>
      <c r="J25" s="88">
        <v>2</v>
      </c>
      <c r="K25" s="100">
        <f>'QCL3 - Trous-Finition'!AE40</f>
        <v>0</v>
      </c>
      <c r="L25" s="141"/>
      <c r="M25" s="60"/>
      <c r="N25" s="60"/>
      <c r="O25" s="60"/>
      <c r="P25" s="60"/>
      <c r="Q25" s="60"/>
      <c r="R25" s="60"/>
      <c r="S25" s="60"/>
      <c r="T25" s="60"/>
      <c r="U25" s="82" t="s">
        <v>131</v>
      </c>
    </row>
    <row r="26" spans="1:21" ht="15" customHeight="1">
      <c r="A26" s="88">
        <v>21</v>
      </c>
      <c r="B26" s="93">
        <f>'QCL1 - Présence des composants'!AD44</f>
        <v>0</v>
      </c>
      <c r="C26" s="5"/>
      <c r="D26" s="579" t="s">
        <v>244</v>
      </c>
      <c r="E26" s="580"/>
      <c r="F26" s="583" t="s">
        <v>243</v>
      </c>
      <c r="G26" s="584"/>
      <c r="H26" s="133" t="s">
        <v>122</v>
      </c>
      <c r="I26" s="5"/>
      <c r="J26" s="88">
        <v>3</v>
      </c>
      <c r="K26" s="100">
        <f>'QCL3 - Trous-Finition'!AE41</f>
        <v>0</v>
      </c>
      <c r="L26" s="141"/>
      <c r="M26" s="60"/>
      <c r="N26" s="60"/>
      <c r="O26" s="60"/>
      <c r="P26" s="60"/>
      <c r="Q26" s="60"/>
      <c r="R26" s="60"/>
      <c r="S26" s="60"/>
      <c r="T26" s="60"/>
      <c r="U26" s="138" t="s">
        <v>263</v>
      </c>
    </row>
    <row r="27" spans="1:21" ht="15.75" customHeight="1" thickBot="1">
      <c r="A27" s="90">
        <v>22</v>
      </c>
      <c r="B27" s="94">
        <f>'QCL1 - Présence des composants'!AD45</f>
        <v>0</v>
      </c>
      <c r="C27" s="5"/>
      <c r="D27" s="581" t="str">
        <f>'Controle '!E15</f>
        <v>1001A002</v>
      </c>
      <c r="E27" s="582"/>
      <c r="F27" s="581">
        <f>'Controle '!E10</f>
        <v>4512</v>
      </c>
      <c r="G27" s="585"/>
      <c r="H27" s="132">
        <f>'Controle '!D5</f>
        <v>44229</v>
      </c>
      <c r="I27" s="5"/>
      <c r="J27" s="88">
        <v>4</v>
      </c>
      <c r="K27" s="100">
        <f>'QCL3 - Trous-Finition'!AE42</f>
        <v>0</v>
      </c>
      <c r="L27" s="141"/>
      <c r="M27" s="60"/>
      <c r="N27" s="60"/>
      <c r="O27" s="60"/>
      <c r="P27" s="60"/>
      <c r="Q27" s="60"/>
      <c r="R27" s="60"/>
      <c r="S27" s="60"/>
      <c r="T27" s="60"/>
      <c r="U27" s="138" t="s">
        <v>264</v>
      </c>
    </row>
    <row r="28" spans="1:21" ht="16.5" customHeight="1" thickBot="1">
      <c r="A28" s="577" t="s">
        <v>245</v>
      </c>
      <c r="B28" s="578"/>
      <c r="C28" s="60"/>
      <c r="D28" s="627" t="s">
        <v>257</v>
      </c>
      <c r="E28" s="628"/>
      <c r="F28" s="628"/>
      <c r="G28" s="628"/>
      <c r="H28" s="629"/>
      <c r="I28" s="5"/>
      <c r="J28" s="88">
        <v>5</v>
      </c>
      <c r="K28" s="100">
        <f>'QCL3 - Trous-Finition'!AE43</f>
        <v>0</v>
      </c>
      <c r="L28" s="141"/>
      <c r="M28" s="60"/>
      <c r="N28" s="60"/>
      <c r="O28" s="60"/>
      <c r="P28" s="60"/>
      <c r="Q28" s="60"/>
      <c r="R28" s="60"/>
      <c r="S28" s="60"/>
      <c r="T28" s="60"/>
      <c r="U28" s="138" t="s">
        <v>265</v>
      </c>
    </row>
    <row r="29" spans="1:21" ht="15.75" thickBot="1">
      <c r="A29" s="565">
        <f>SUM(H29:H30)+SUM(E29:E31)</f>
        <v>0</v>
      </c>
      <c r="B29" s="566"/>
      <c r="C29" s="60"/>
      <c r="D29" s="135" t="s">
        <v>116</v>
      </c>
      <c r="E29" s="136">
        <f>COUNTIF(E6:E23,"M")+COUNTIF(H6:H16,"M")+COUNTIF(K6:K19,"M")+COUNTIF(K24:K31,"M")+COUNTIF(H21:H23,"M")+COUNTIF(B6:B27,"M")</f>
        <v>0</v>
      </c>
      <c r="F29" s="5"/>
      <c r="G29" s="144" t="s">
        <v>117</v>
      </c>
      <c r="H29" s="145">
        <f>COUNTIF(E6:E23,"S")+COUNTIF(H6:H16,"S")+COUNTIF(K6:K19,"S")+COUNTIF(K24:K31,"S")+COUNTIF(H21:H23,"S")+COUNTIF(B6:B27,"S")+COUNTIF(E6:E23,"2S")+COUNTIF(H6:H16,"2S")+COUNTIF(K6:K19,"2S")+COUNTIF(K24:K31,"2S")+COUNTIF(H21:H23,"2S")+COUNTIF(B6:B27,"2S")+COUNTIF(E6:E23,"3S+")+COUNTIF(H6:H16,"3S+")+COUNTIF(K6:K19,"3S+")+COUNTIF(K24:K31,"3S+")+COUNTIF(H21:H23,"3S+")+COUNTIF(B6:B27,"3S+")</f>
        <v>0</v>
      </c>
      <c r="I29" s="5"/>
      <c r="J29" s="88">
        <v>6</v>
      </c>
      <c r="K29" s="100">
        <f>'QCL3 - Trous-Finition'!AE44</f>
        <v>0</v>
      </c>
      <c r="L29" s="141"/>
      <c r="M29" s="60"/>
      <c r="N29" s="60"/>
      <c r="O29" s="60"/>
      <c r="P29" s="60"/>
      <c r="Q29" s="60"/>
      <c r="R29" s="60"/>
      <c r="S29" s="60"/>
      <c r="T29" s="60"/>
      <c r="U29" s="60"/>
    </row>
    <row r="30" spans="1:21" ht="15.75" thickBot="1">
      <c r="A30" s="567"/>
      <c r="B30" s="568"/>
      <c r="C30" s="60"/>
      <c r="D30" s="104" t="s">
        <v>118</v>
      </c>
      <c r="E30" s="106">
        <f>COUNTIF(E6:E23,"TR")+COUNTIF(H6:H16,"TR")+COUNTIF(K6:K19,"TR")+COUNTIF(K24:K31,"TR")+COUNTIF(H21:H23,"TR")+COUNTIF(B6:B27,"TR")+COUNTIF(E6:E23,"2TR")+COUNTIF(H6:H16,"2TR")+COUNTIF(K6:K19,"2TR")+COUNTIF(K24:K31,"2TR")+COUNTIF(H21:H23,"2TR")+COUNTIF(B6:B27,"2TR")+COUNTIF(E6:E23,"3TR")+COUNTIF(H6:H16,"3TR")+COUNTIF(K6:K19,"3TR")+COUNTIF(K24:K31,"3TR")+COUNTIF(H21:H23,"3TR")+COUNTIF(B6:B27,"3TR")+COUNTIF(E6:E23,"4TR+")+COUNTIF(H6:H16,"4TR+")+COUNTIF(K6:K19,"4TR+")+COUNTIF(K24:K31,"4TR+")+COUNTIF(H21:H23,"4TR+")+COUNTIF(B6:B27,"4TR+")</f>
        <v>0</v>
      </c>
      <c r="F30" s="5"/>
      <c r="G30" s="146" t="s">
        <v>56</v>
      </c>
      <c r="H30" s="147">
        <f>COUNTIF(E6:E23,"F")+COUNTIF(H6:H16,"F")+COUNTIF(K6:K19,"F")+COUNTIF(K24:K31,"F")+COUNTIF(H21:H23,"F")+COUNTIF(B6:B27,"F")+COUNTIF(E6:E23,"2F")+COUNTIF(H6:H16,"2F")+COUNTIF(K6:K19,"2F")+COUNTIF(K24:K31,"2F")+COUNTIF(H21:H23,"2F")+COUNTIF(B6:B27,"2F")+COUNTIF(E6:E23,"3F+")+COUNTIF(H6:H16,"3F+")+COUNTIF(K6:K19,"3F+")+COUNTIF(K24:K31,"3F+")+COUNTIF(H21:H23,"3F+")+COUNTIF(B6:B27,"3F+")</f>
        <v>0</v>
      </c>
      <c r="I30" s="5"/>
      <c r="J30" s="88">
        <v>7</v>
      </c>
      <c r="K30" s="100">
        <f>'QCL3 - Trous-Finition'!AE45</f>
        <v>0</v>
      </c>
      <c r="L30" s="5"/>
    </row>
    <row r="31" spans="1:21" ht="15.75" thickBot="1">
      <c r="A31" s="569"/>
      <c r="B31" s="570"/>
      <c r="C31" s="60"/>
      <c r="D31" s="105" t="s">
        <v>256</v>
      </c>
      <c r="E31" s="107">
        <f>COUNTIF(E7:E23,"R")+COUNTIF(H7:H17,"R")+COUNTIF(K7:K20,"R")+COUNTIF(K24:K31,"R")+COUNTIF(H21:H23,"R")+COUNTIF(B7:B27,"R")</f>
        <v>0</v>
      </c>
      <c r="F31" s="60"/>
      <c r="G31" s="60"/>
      <c r="H31" s="60"/>
      <c r="I31" s="5"/>
      <c r="J31" s="90">
        <v>8</v>
      </c>
      <c r="K31" s="101">
        <f>'QCL3 - Trous-Finition'!AE46</f>
        <v>0</v>
      </c>
      <c r="L31" s="5"/>
    </row>
    <row r="32" spans="1:21" ht="15.75" thickBot="1">
      <c r="A32" s="5"/>
      <c r="B32" s="5"/>
      <c r="C32" s="60"/>
      <c r="D32" s="142"/>
      <c r="E32" s="142"/>
      <c r="F32" s="60"/>
      <c r="G32" s="60"/>
      <c r="H32" s="60"/>
      <c r="I32" s="60"/>
      <c r="J32" s="60"/>
      <c r="K32" s="5"/>
      <c r="L32" s="5"/>
    </row>
    <row r="33" spans="1:12" ht="15" customHeight="1">
      <c r="A33" s="606" t="s">
        <v>258</v>
      </c>
      <c r="B33" s="607"/>
      <c r="C33" s="608"/>
      <c r="E33" s="615" t="s">
        <v>255</v>
      </c>
      <c r="F33" s="616"/>
      <c r="G33" s="617"/>
      <c r="H33" s="60"/>
      <c r="I33" s="630" t="s">
        <v>281</v>
      </c>
      <c r="J33" s="631"/>
      <c r="K33" s="632"/>
      <c r="L33" s="38"/>
    </row>
    <row r="34" spans="1:12" ht="15" customHeight="1" thickBot="1">
      <c r="A34" s="609">
        <f>COUNTIF(E6:E23,"0")+COUNTIF(H6:H16,"0")+COUNTIF(K6:K19,"0")+COUNTIF(K24:K31,"0")+COUNTIF(H21:H23,"0")+COUNTIF(B6:B27,"0")</f>
        <v>76</v>
      </c>
      <c r="B34" s="610"/>
      <c r="C34" s="611"/>
      <c r="E34" s="618"/>
      <c r="F34" s="619"/>
      <c r="G34" s="620"/>
      <c r="H34" s="60"/>
      <c r="I34" s="633"/>
      <c r="J34" s="634"/>
      <c r="K34" s="635"/>
      <c r="L34" s="38"/>
    </row>
    <row r="35" spans="1:12" ht="15" customHeight="1">
      <c r="A35" s="609"/>
      <c r="B35" s="610"/>
      <c r="C35" s="611"/>
      <c r="E35" s="621" t="s">
        <v>263</v>
      </c>
      <c r="F35" s="622"/>
      <c r="G35" s="623"/>
      <c r="H35" s="60"/>
      <c r="I35" s="60"/>
      <c r="J35" s="661" t="s">
        <v>268</v>
      </c>
      <c r="K35" s="661"/>
    </row>
    <row r="36" spans="1:12" ht="15" customHeight="1" thickBot="1">
      <c r="A36" s="612"/>
      <c r="B36" s="613"/>
      <c r="C36" s="614"/>
      <c r="E36" s="624"/>
      <c r="F36" s="625"/>
      <c r="G36" s="626"/>
      <c r="H36" s="60"/>
      <c r="I36" s="60"/>
      <c r="J36" s="656" t="s">
        <v>269</v>
      </c>
      <c r="K36" s="656"/>
    </row>
    <row r="37" spans="1:12" ht="15.75" customHeight="1" thickBot="1">
      <c r="A37" s="5"/>
      <c r="B37" s="5"/>
      <c r="C37" s="5"/>
      <c r="D37" s="60"/>
      <c r="E37" s="60"/>
      <c r="F37" s="60"/>
      <c r="G37" s="60"/>
      <c r="H37" s="60"/>
      <c r="I37" s="60"/>
      <c r="J37" s="656" t="s">
        <v>270</v>
      </c>
      <c r="K37" s="656"/>
      <c r="L37" s="60"/>
    </row>
    <row r="38" spans="1:12">
      <c r="C38" s="5"/>
      <c r="D38" s="60"/>
      <c r="E38" s="630" t="s">
        <v>277</v>
      </c>
      <c r="F38" s="631"/>
      <c r="G38" s="632"/>
      <c r="H38" s="60"/>
      <c r="I38" s="60"/>
      <c r="J38" s="656" t="s">
        <v>271</v>
      </c>
      <c r="K38" s="656"/>
      <c r="L38" s="60"/>
    </row>
    <row r="39" spans="1:12" ht="15.75" thickBot="1">
      <c r="C39" s="5"/>
      <c r="D39" s="5"/>
      <c r="E39" s="633"/>
      <c r="F39" s="634"/>
      <c r="G39" s="635"/>
      <c r="H39" s="60"/>
      <c r="I39" s="60"/>
      <c r="J39" s="656" t="s">
        <v>272</v>
      </c>
      <c r="K39" s="656"/>
      <c r="L39" s="60"/>
    </row>
    <row r="40" spans="1:12">
      <c r="A40" s="600" t="s">
        <v>247</v>
      </c>
      <c r="B40" s="601"/>
      <c r="C40" s="5"/>
      <c r="D40" s="5"/>
      <c r="E40" s="659" t="s">
        <v>280</v>
      </c>
      <c r="F40" s="659"/>
      <c r="G40" s="659"/>
      <c r="H40" s="60"/>
      <c r="I40" s="60"/>
      <c r="J40" s="660" t="s">
        <v>266</v>
      </c>
      <c r="K40" s="660"/>
      <c r="L40" s="60"/>
    </row>
    <row r="41" spans="1:12">
      <c r="A41" s="602"/>
      <c r="B41" s="603"/>
      <c r="C41" s="5"/>
      <c r="D41" s="5"/>
      <c r="E41" s="657" t="s">
        <v>279</v>
      </c>
      <c r="F41" s="657"/>
      <c r="G41" s="657"/>
      <c r="H41" s="60"/>
      <c r="I41" s="60"/>
      <c r="J41" s="656" t="s">
        <v>267</v>
      </c>
      <c r="K41" s="656"/>
      <c r="L41" s="60"/>
    </row>
    <row r="42" spans="1:12" ht="15.75" thickBot="1">
      <c r="A42" s="604"/>
      <c r="B42" s="605"/>
      <c r="C42" s="5"/>
      <c r="D42" s="5"/>
      <c r="E42" s="658" t="s">
        <v>278</v>
      </c>
      <c r="F42" s="658"/>
      <c r="G42" s="658"/>
      <c r="H42" s="5"/>
      <c r="I42" s="5"/>
      <c r="J42" s="656" t="s">
        <v>273</v>
      </c>
      <c r="K42" s="656"/>
    </row>
  </sheetData>
  <sheetProtection formatCells="0" formatColumns="0" formatRows="0" insertColumns="0" insertRows="0" insertHyperlinks="0" deleteColumns="0" deleteRows="0" sort="0" autoFilter="0" pivotTables="0"/>
  <dataConsolidate/>
  <mergeCells count="39">
    <mergeCell ref="E42:G42"/>
    <mergeCell ref="E41:G41"/>
    <mergeCell ref="E40:G40"/>
    <mergeCell ref="J42:K42"/>
    <mergeCell ref="J35:K35"/>
    <mergeCell ref="I33:K34"/>
    <mergeCell ref="J3:K3"/>
    <mergeCell ref="J21:K21"/>
    <mergeCell ref="J41:K41"/>
    <mergeCell ref="J37:K37"/>
    <mergeCell ref="J40:K40"/>
    <mergeCell ref="J39:K39"/>
    <mergeCell ref="J38:K38"/>
    <mergeCell ref="J4:K4"/>
    <mergeCell ref="J22:K22"/>
    <mergeCell ref="G19:H19"/>
    <mergeCell ref="G18:H18"/>
    <mergeCell ref="A40:B42"/>
    <mergeCell ref="A33:C33"/>
    <mergeCell ref="A34:C36"/>
    <mergeCell ref="J36:K36"/>
    <mergeCell ref="E33:G34"/>
    <mergeCell ref="E35:G36"/>
    <mergeCell ref="D28:H28"/>
    <mergeCell ref="D25:H25"/>
    <mergeCell ref="E38:G39"/>
    <mergeCell ref="A3:B3"/>
    <mergeCell ref="D3:E3"/>
    <mergeCell ref="G3:H3"/>
    <mergeCell ref="A29:B31"/>
    <mergeCell ref="C1:I2"/>
    <mergeCell ref="A28:B28"/>
    <mergeCell ref="D26:E26"/>
    <mergeCell ref="D27:E27"/>
    <mergeCell ref="F26:G26"/>
    <mergeCell ref="F27:G27"/>
    <mergeCell ref="A4:B4"/>
    <mergeCell ref="D4:E4"/>
    <mergeCell ref="G4:H4"/>
  </mergeCells>
  <conditionalFormatting sqref="B6:B27 E6:E23 H6:H16 K6:K19 K24:K31 H21:H23">
    <cfRule type="cellIs" dxfId="15" priority="5" operator="equal">
      <formula>"4TR+"</formula>
    </cfRule>
    <cfRule type="cellIs" dxfId="14" priority="6" operator="equal">
      <formula>"3TR"</formula>
    </cfRule>
    <cfRule type="cellIs" dxfId="13" priority="7" operator="equal">
      <formula>"2TR"</formula>
    </cfRule>
    <cfRule type="cellIs" dxfId="12" priority="8" operator="equal">
      <formula>"TR"</formula>
    </cfRule>
    <cfRule type="cellIs" dxfId="11" priority="18" operator="equal">
      <formula>"M"</formula>
    </cfRule>
  </conditionalFormatting>
  <conditionalFormatting sqref="B6:B27 E6:E23 H6:H16 H21:H23 K6:K19 K24:K31">
    <cfRule type="cellIs" dxfId="10" priority="9" operator="equal">
      <formula>0</formula>
    </cfRule>
    <cfRule type="cellIs" dxfId="9" priority="10" operator="equal">
      <formula>"OK"</formula>
    </cfRule>
    <cfRule type="cellIs" dxfId="8" priority="11" operator="equal">
      <formula>"3F+"</formula>
    </cfRule>
    <cfRule type="cellIs" dxfId="7" priority="12" operator="equal">
      <formula>"2F"</formula>
    </cfRule>
    <cfRule type="cellIs" dxfId="6" priority="13" operator="equal">
      <formula>"F"</formula>
    </cfRule>
    <cfRule type="cellIs" dxfId="5" priority="14" operator="equal">
      <formula>"3S+"</formula>
    </cfRule>
    <cfRule type="cellIs" dxfId="4" priority="15" operator="equal">
      <formula>"2S"</formula>
    </cfRule>
    <cfRule type="cellIs" dxfId="3" priority="16" operator="equal">
      <formula>"S"</formula>
    </cfRule>
  </conditionalFormatting>
  <conditionalFormatting sqref="K6:K19 K24:K31 H6:H16 H21:H23 E6:E23 B6:B27">
    <cfRule type="cellIs" dxfId="2" priority="4" operator="equal">
      <formula>"R"</formula>
    </cfRule>
  </conditionalFormatting>
  <conditionalFormatting sqref="A34">
    <cfRule type="cellIs" dxfId="1" priority="1" operator="greaterThan">
      <formula>0</formula>
    </cfRule>
    <cfRule type="cellIs" dxfId="0" priority="2" operator="equal">
      <formula>0</formula>
    </cfRule>
  </conditionalFormatting>
  <dataValidations count="1">
    <dataValidation type="list" showInputMessage="1" showErrorMessage="1" errorTitle="Attention" error="Veillez selectionner votre non sur la liste" sqref="E35:G36" xr:uid="{12EB2778-87C6-4522-AA84-7B5AB760543C}">
      <formula1>$U$18:$U$28</formula1>
    </dataValidation>
  </dataValidations>
  <hyperlinks>
    <hyperlink ref="A40:A42" location="'QCL3 - Trous-Finition'!A1" display="Précedent" xr:uid="{8A8A9AA6-D68B-492A-94B1-07F574716F2C}"/>
    <hyperlink ref="E40:G40" location="Active!2:2" display="1 &gt;&gt; Copier la ligne 2 &lt;&lt;" xr:uid="{C118F866-A95E-4116-B7DD-22FFE651A074}"/>
    <hyperlink ref="E41:G41" r:id="rId1" display="2 &gt;&gt; Coller dans l'archive" xr:uid="{DC30B526-1794-4C48-AFED-055D5FC97F4A}"/>
  </hyperlinks>
  <pageMargins left="0.7" right="0.7" top="0.75" bottom="0.75" header="0.3" footer="0.3"/>
  <pageSetup scale="79" orientation="landscape" r:id="rId2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A9D191-5381-4C8D-92C9-05E1F56374FE}">
  <sheetPr codeName="Feuil2">
    <tabColor theme="1"/>
  </sheetPr>
  <dimension ref="A1:CH33"/>
  <sheetViews>
    <sheetView tabSelected="1" zoomScale="85" zoomScaleNormal="85" workbookViewId="0">
      <selection activeCell="A2" sqref="A2:XFD2"/>
    </sheetView>
  </sheetViews>
  <sheetFormatPr baseColWidth="10" defaultRowHeight="15"/>
  <cols>
    <col min="1" max="1" width="11.42578125" style="65"/>
    <col min="2" max="2" width="11.42578125" style="78"/>
    <col min="5" max="8" width="12.5703125" customWidth="1"/>
    <col min="10" max="10" width="15.28515625" customWidth="1"/>
    <col min="11" max="95" width="4.7109375" customWidth="1"/>
  </cols>
  <sheetData>
    <row r="1" spans="1:86">
      <c r="A1" s="70" t="s">
        <v>23</v>
      </c>
      <c r="B1" s="75" t="s">
        <v>5</v>
      </c>
      <c r="C1" s="71" t="s">
        <v>120</v>
      </c>
      <c r="D1" s="71" t="s">
        <v>121</v>
      </c>
      <c r="E1" s="79" t="s">
        <v>217</v>
      </c>
      <c r="F1" s="79" t="s">
        <v>218</v>
      </c>
      <c r="G1" s="79" t="s">
        <v>219</v>
      </c>
      <c r="H1" s="79" t="s">
        <v>220</v>
      </c>
      <c r="I1" s="72" t="s">
        <v>97</v>
      </c>
      <c r="J1" s="655" t="s">
        <v>276</v>
      </c>
      <c r="K1" s="73" t="s">
        <v>139</v>
      </c>
      <c r="L1" s="73" t="s">
        <v>140</v>
      </c>
      <c r="M1" s="73" t="s">
        <v>141</v>
      </c>
      <c r="N1" s="73" t="s">
        <v>142</v>
      </c>
      <c r="O1" s="73" t="s">
        <v>143</v>
      </c>
      <c r="P1" s="73" t="s">
        <v>144</v>
      </c>
      <c r="Q1" s="73" t="s">
        <v>145</v>
      </c>
      <c r="R1" s="73" t="s">
        <v>146</v>
      </c>
      <c r="S1" s="73" t="s">
        <v>147</v>
      </c>
      <c r="T1" s="73" t="s">
        <v>148</v>
      </c>
      <c r="U1" s="73" t="s">
        <v>149</v>
      </c>
      <c r="V1" s="73" t="s">
        <v>150</v>
      </c>
      <c r="W1" s="73" t="s">
        <v>151</v>
      </c>
      <c r="X1" s="73" t="s">
        <v>152</v>
      </c>
      <c r="Y1" s="73" t="s">
        <v>153</v>
      </c>
      <c r="Z1" s="73" t="s">
        <v>154</v>
      </c>
      <c r="AA1" s="73" t="s">
        <v>155</v>
      </c>
      <c r="AB1" s="73" t="s">
        <v>156</v>
      </c>
      <c r="AC1" s="73" t="s">
        <v>157</v>
      </c>
      <c r="AD1" s="73" t="s">
        <v>158</v>
      </c>
      <c r="AE1" s="73" t="s">
        <v>159</v>
      </c>
      <c r="AF1" s="73" t="s">
        <v>160</v>
      </c>
      <c r="AG1" s="73" t="s">
        <v>161</v>
      </c>
      <c r="AH1" s="73" t="s">
        <v>162</v>
      </c>
      <c r="AI1" s="73" t="s">
        <v>163</v>
      </c>
      <c r="AJ1" s="73" t="s">
        <v>164</v>
      </c>
      <c r="AK1" s="73" t="s">
        <v>165</v>
      </c>
      <c r="AL1" s="73" t="s">
        <v>166</v>
      </c>
      <c r="AM1" s="73" t="s">
        <v>167</v>
      </c>
      <c r="AN1" s="73" t="s">
        <v>168</v>
      </c>
      <c r="AO1" s="73" t="s">
        <v>169</v>
      </c>
      <c r="AP1" s="73" t="s">
        <v>170</v>
      </c>
      <c r="AQ1" s="73" t="s">
        <v>171</v>
      </c>
      <c r="AR1" s="73" t="s">
        <v>172</v>
      </c>
      <c r="AS1" s="73" t="s">
        <v>173</v>
      </c>
      <c r="AT1" s="73" t="s">
        <v>174</v>
      </c>
      <c r="AU1" s="73" t="s">
        <v>175</v>
      </c>
      <c r="AV1" s="73" t="s">
        <v>176</v>
      </c>
      <c r="AW1" s="73" t="s">
        <v>177</v>
      </c>
      <c r="AX1" s="73" t="s">
        <v>178</v>
      </c>
      <c r="AY1" s="73" t="s">
        <v>179</v>
      </c>
      <c r="AZ1" s="73" t="s">
        <v>180</v>
      </c>
      <c r="BA1" s="73" t="s">
        <v>181</v>
      </c>
      <c r="BB1" s="73" t="s">
        <v>182</v>
      </c>
      <c r="BC1" s="73" t="s">
        <v>183</v>
      </c>
      <c r="BD1" s="73" t="s">
        <v>184</v>
      </c>
      <c r="BE1" s="73" t="s">
        <v>185</v>
      </c>
      <c r="BF1" s="73" t="s">
        <v>186</v>
      </c>
      <c r="BG1" s="73" t="s">
        <v>187</v>
      </c>
      <c r="BH1" s="73" t="s">
        <v>188</v>
      </c>
      <c r="BI1" s="73" t="s">
        <v>189</v>
      </c>
      <c r="BJ1" s="73" t="s">
        <v>190</v>
      </c>
      <c r="BK1" s="73" t="s">
        <v>191</v>
      </c>
      <c r="BL1" s="73" t="s">
        <v>192</v>
      </c>
      <c r="BM1" s="73" t="s">
        <v>193</v>
      </c>
      <c r="BN1" s="73" t="s">
        <v>194</v>
      </c>
      <c r="BO1" s="73" t="s">
        <v>195</v>
      </c>
      <c r="BP1" s="73" t="s">
        <v>196</v>
      </c>
      <c r="BQ1" s="73" t="s">
        <v>197</v>
      </c>
      <c r="BR1" s="73" t="s">
        <v>198</v>
      </c>
      <c r="BS1" s="73" t="s">
        <v>199</v>
      </c>
      <c r="BT1" s="73" t="s">
        <v>200</v>
      </c>
      <c r="BU1" s="73" t="s">
        <v>201</v>
      </c>
      <c r="BV1" s="73" t="s">
        <v>202</v>
      </c>
      <c r="BW1" s="73" t="s">
        <v>203</v>
      </c>
      <c r="BX1" s="73" t="s">
        <v>204</v>
      </c>
      <c r="BY1" s="73" t="s">
        <v>205</v>
      </c>
      <c r="BZ1" s="73" t="s">
        <v>206</v>
      </c>
      <c r="CA1" s="73" t="s">
        <v>207</v>
      </c>
      <c r="CB1" s="73" t="s">
        <v>208</v>
      </c>
      <c r="CC1" s="73" t="s">
        <v>209</v>
      </c>
      <c r="CD1" s="73" t="s">
        <v>210</v>
      </c>
      <c r="CE1" s="73" t="s">
        <v>211</v>
      </c>
      <c r="CF1" s="73" t="s">
        <v>212</v>
      </c>
      <c r="CG1" s="73" t="s">
        <v>213</v>
      </c>
      <c r="CH1" s="73" t="s">
        <v>214</v>
      </c>
    </row>
    <row r="2" spans="1:86" s="1" customFormat="1" ht="60.75" customHeight="1">
      <c r="A2" s="640">
        <f>'Controle '!D5</f>
        <v>44229</v>
      </c>
      <c r="B2" s="641">
        <f>'Controle '!H5</f>
        <v>3</v>
      </c>
      <c r="C2" s="73">
        <f>'Controle '!E10</f>
        <v>4512</v>
      </c>
      <c r="D2" s="73" t="str">
        <f>'Controle '!E15</f>
        <v>1001A002</v>
      </c>
      <c r="E2" s="73" t="str">
        <f>'QCL1 - Présence des composants'!L35</f>
        <v>Mounia</v>
      </c>
      <c r="F2" s="73" t="str">
        <f>'QCL2 - Cordons'!H89</f>
        <v>Mounia</v>
      </c>
      <c r="G2" s="73" t="str">
        <f>'QCL2 - Cordons Sécuritaires'!AH62</f>
        <v>Fatimazehra</v>
      </c>
      <c r="H2" s="73" t="str">
        <f>'QCL3 - Trous-Finition'!O102</f>
        <v>Ouassima</v>
      </c>
      <c r="I2" s="73" t="str">
        <f>Validation!$E$35</f>
        <v>Ali</v>
      </c>
      <c r="J2" s="654">
        <f>Validation!$A$29</f>
        <v>0</v>
      </c>
      <c r="K2" s="73">
        <f>'QCL1 - Présence des composants'!AD24</f>
        <v>0</v>
      </c>
      <c r="L2" s="73">
        <f>'QCL1 - Présence des composants'!AD25</f>
        <v>0</v>
      </c>
      <c r="M2" s="73">
        <f>'QCL1 - Présence des composants'!AD26</f>
        <v>0</v>
      </c>
      <c r="N2" s="73">
        <f>'QCL1 - Présence des composants'!AD27</f>
        <v>0</v>
      </c>
      <c r="O2" s="73">
        <f>'QCL1 - Présence des composants'!AD28</f>
        <v>0</v>
      </c>
      <c r="P2" s="73">
        <f>'QCL1 - Présence des composants'!AD29</f>
        <v>0</v>
      </c>
      <c r="Q2" s="73">
        <f>'QCL1 - Présence des composants'!AD30</f>
        <v>0</v>
      </c>
      <c r="R2" s="73">
        <f>'QCL1 - Présence des composants'!AD31</f>
        <v>0</v>
      </c>
      <c r="S2" s="73">
        <f>'QCL1 - Présence des composants'!AD32</f>
        <v>0</v>
      </c>
      <c r="T2" s="73">
        <f>'QCL1 - Présence des composants'!AD33</f>
        <v>0</v>
      </c>
      <c r="U2" s="73">
        <f>'QCL1 - Présence des composants'!AD34</f>
        <v>0</v>
      </c>
      <c r="V2" s="73">
        <f>'QCL1 - Présence des composants'!AD35</f>
        <v>0</v>
      </c>
      <c r="W2" s="73">
        <f>'QCL1 - Présence des composants'!AD36</f>
        <v>0</v>
      </c>
      <c r="X2" s="73">
        <f>'QCL1 - Présence des composants'!AD37</f>
        <v>0</v>
      </c>
      <c r="Y2" s="73">
        <f>'QCL1 - Présence des composants'!AD38</f>
        <v>0</v>
      </c>
      <c r="Z2" s="73">
        <f>'QCL1 - Présence des composants'!AD39</f>
        <v>0</v>
      </c>
      <c r="AA2" s="73">
        <f>'QCL1 - Présence des composants'!AD40</f>
        <v>0</v>
      </c>
      <c r="AB2" s="73">
        <f>'QCL1 - Présence des composants'!AD41</f>
        <v>0</v>
      </c>
      <c r="AC2" s="73">
        <f>'QCL1 - Présence des composants'!AD42</f>
        <v>0</v>
      </c>
      <c r="AD2" s="73">
        <f>'QCL1 - Présence des composants'!AD43</f>
        <v>0</v>
      </c>
      <c r="AE2" s="73">
        <f>'QCL1 - Présence des composants'!AD44</f>
        <v>0</v>
      </c>
      <c r="AF2" s="73">
        <f>'QCL1 - Présence des composants'!AD45</f>
        <v>0</v>
      </c>
      <c r="AG2" s="73">
        <f>'QCL2 - Cordons'!AC22</f>
        <v>0</v>
      </c>
      <c r="AH2" s="73">
        <f>'QCL2 - Cordons'!AC23</f>
        <v>0</v>
      </c>
      <c r="AI2" s="73">
        <f>'QCL2 - Cordons'!AC24</f>
        <v>0</v>
      </c>
      <c r="AJ2" s="73">
        <f>'QCL2 - Cordons'!AC25</f>
        <v>0</v>
      </c>
      <c r="AK2" s="73">
        <f>'QCL2 - Cordons'!AC26</f>
        <v>0</v>
      </c>
      <c r="AL2" s="73">
        <f>'QCL2 - Cordons'!AC27</f>
        <v>0</v>
      </c>
      <c r="AM2" s="73">
        <f>'QCL2 - Cordons'!AC28</f>
        <v>0</v>
      </c>
      <c r="AN2" s="73">
        <f>'QCL2 - Cordons'!AC29</f>
        <v>0</v>
      </c>
      <c r="AO2" s="73">
        <f>'QCL2 - Cordons'!AC30</f>
        <v>0</v>
      </c>
      <c r="AP2" s="73">
        <f>'QCL2 - Cordons'!AC31</f>
        <v>0</v>
      </c>
      <c r="AQ2" s="73">
        <f>'QCL2 - Cordons'!AC32</f>
        <v>0</v>
      </c>
      <c r="AR2" s="73">
        <f>'QCL2 - Cordons'!AC33</f>
        <v>0</v>
      </c>
      <c r="AS2" s="73">
        <f>'QCL2 - Cordons'!AC34</f>
        <v>0</v>
      </c>
      <c r="AT2" s="73">
        <f>'QCL2 - Cordons'!AC35</f>
        <v>0</v>
      </c>
      <c r="AU2" s="73">
        <f>'QCL2 - Cordons'!AC36</f>
        <v>0</v>
      </c>
      <c r="AV2" s="73">
        <f>'QCL2 - Cordons'!AC37</f>
        <v>0</v>
      </c>
      <c r="AW2" s="73">
        <f>'QCL2 - Cordons'!AC38</f>
        <v>0</v>
      </c>
      <c r="AX2" s="73">
        <f>'QCL2 - Cordons'!AC39</f>
        <v>0</v>
      </c>
      <c r="AY2" s="73">
        <f>'QCL2 - Cordons Sécuritaires'!BI31</f>
        <v>0</v>
      </c>
      <c r="AZ2" s="73">
        <f>'QCL2 - Cordons Sécuritaires'!BI32</f>
        <v>0</v>
      </c>
      <c r="BA2" s="73">
        <f>'QCL2 - Cordons Sécuritaires'!BI33</f>
        <v>0</v>
      </c>
      <c r="BB2" s="73">
        <f>'QCL2 - Cordons Sécuritaires'!BI34</f>
        <v>0</v>
      </c>
      <c r="BC2" s="73">
        <f>'QCL2 - Cordons Sécuritaires'!BI35</f>
        <v>0</v>
      </c>
      <c r="BD2" s="73">
        <f>'QCL2 - Cordons Sécuritaires'!BI36</f>
        <v>0</v>
      </c>
      <c r="BE2" s="73">
        <f>'QCL2 - Cordons Sécuritaires'!BI37</f>
        <v>0</v>
      </c>
      <c r="BF2" s="73">
        <f>'QCL2 - Cordons Sécuritaires'!BI38</f>
        <v>0</v>
      </c>
      <c r="BG2" s="73">
        <f>'QCL2 - Cordons Sécuritaires'!BI39</f>
        <v>0</v>
      </c>
      <c r="BH2" s="73">
        <f>'QCL2 - Cordons Sécuritaires'!BI40</f>
        <v>0</v>
      </c>
      <c r="BI2" s="73">
        <f>'QCL2 - Cordons Sécuritaires'!BI41</f>
        <v>0</v>
      </c>
      <c r="BJ2" s="73">
        <f>'QCL3 - Trous-Finition'!AE24</f>
        <v>0</v>
      </c>
      <c r="BK2" s="73">
        <f>'QCL3 - Trous-Finition'!AE25</f>
        <v>0</v>
      </c>
      <c r="BL2" s="73">
        <f>'QCL3 - Trous-Finition'!AE26</f>
        <v>0</v>
      </c>
      <c r="BM2" s="73">
        <f>'QCL3 - Trous-Finition'!AE27</f>
        <v>0</v>
      </c>
      <c r="BN2" s="73">
        <f>'QCL3 - Trous-Finition'!AE28</f>
        <v>0</v>
      </c>
      <c r="BO2" s="73">
        <f>'QCL3 - Trous-Finition'!AE29</f>
        <v>0</v>
      </c>
      <c r="BP2" s="73">
        <f>'QCL3 - Trous-Finition'!AE30</f>
        <v>0</v>
      </c>
      <c r="BQ2" s="73">
        <f>'QCL3 - Trous-Finition'!AE31</f>
        <v>0</v>
      </c>
      <c r="BR2" s="73">
        <f>'QCL3 - Trous-Finition'!AE32</f>
        <v>0</v>
      </c>
      <c r="BS2" s="73">
        <f>'QCL3 - Trous-Finition'!AE33</f>
        <v>0</v>
      </c>
      <c r="BT2" s="73">
        <f>'QCL3 - Trous-Finition'!AE34</f>
        <v>0</v>
      </c>
      <c r="BU2" s="73">
        <f>'QCL3 - Trous-Finition'!AE35</f>
        <v>0</v>
      </c>
      <c r="BV2" s="73">
        <f>'QCL3 - Trous-Finition'!AE36</f>
        <v>0</v>
      </c>
      <c r="BW2" s="73">
        <f>'QCL3 - Trous-Finition'!AE37</f>
        <v>0</v>
      </c>
      <c r="BX2" s="73">
        <f>'QCL3 - Trous-Finition'!AE39</f>
        <v>0</v>
      </c>
      <c r="BY2" s="73">
        <f>'QCL3 - Trous-Finition'!AE40</f>
        <v>0</v>
      </c>
      <c r="BZ2" s="73">
        <f>'QCL3 - Trous-Finition'!AE41</f>
        <v>0</v>
      </c>
      <c r="CA2" s="73">
        <f>'QCL3 - Trous-Finition'!AE42</f>
        <v>0</v>
      </c>
      <c r="CB2" s="73">
        <f>'QCL3 - Trous-Finition'!AE43</f>
        <v>0</v>
      </c>
      <c r="CC2" s="73">
        <f>'QCL3 - Trous-Finition'!AE44</f>
        <v>0</v>
      </c>
      <c r="CD2" s="73">
        <f>'QCL3 - Trous-Finition'!AE45</f>
        <v>0</v>
      </c>
      <c r="CE2" s="73">
        <f>'QCL3 - Trous-Finition'!AE46</f>
        <v>0</v>
      </c>
      <c r="CF2" s="73">
        <f>'QCL3 - Trous-Finition'!AE48</f>
        <v>0</v>
      </c>
      <c r="CG2" s="73">
        <f>'QCL3 - Trous-Finition'!AE49</f>
        <v>0</v>
      </c>
      <c r="CH2" s="73">
        <f>'QCL3 - Trous-Finition'!AE50</f>
        <v>0</v>
      </c>
    </row>
    <row r="3" spans="1:86">
      <c r="A3" s="66"/>
      <c r="B3" s="76"/>
      <c r="C3" s="67"/>
      <c r="D3" s="67"/>
      <c r="E3" s="67"/>
      <c r="F3" s="67"/>
      <c r="G3" s="67"/>
      <c r="H3" s="67"/>
      <c r="I3" s="67"/>
      <c r="J3" s="67"/>
      <c r="K3" s="38"/>
      <c r="L3" s="38"/>
    </row>
    <row r="4" spans="1:86" ht="15.75" thickBot="1">
      <c r="C4" s="69"/>
      <c r="D4" s="69"/>
      <c r="E4" s="69"/>
      <c r="F4" s="69"/>
      <c r="G4" s="69"/>
      <c r="H4" s="69"/>
      <c r="I4" s="69"/>
      <c r="J4" s="69"/>
      <c r="K4" s="38"/>
      <c r="L4" s="38"/>
    </row>
    <row r="5" spans="1:86">
      <c r="A5" s="648" t="s">
        <v>275</v>
      </c>
      <c r="B5" s="649"/>
      <c r="C5" s="649"/>
      <c r="D5" s="650"/>
      <c r="E5" s="69"/>
      <c r="F5" s="69"/>
      <c r="G5" s="69"/>
      <c r="H5" s="69"/>
      <c r="I5" s="69"/>
      <c r="J5" s="69"/>
      <c r="K5" s="38"/>
      <c r="L5" s="38"/>
    </row>
    <row r="6" spans="1:86" ht="15.75" thickBot="1">
      <c r="A6" s="651"/>
      <c r="B6" s="652"/>
      <c r="C6" s="652"/>
      <c r="D6" s="653"/>
      <c r="E6" s="69"/>
      <c r="F6" s="69"/>
      <c r="G6" s="69"/>
      <c r="H6" s="69"/>
      <c r="I6" s="69"/>
      <c r="J6" s="69"/>
      <c r="K6" s="38"/>
      <c r="L6" s="38"/>
    </row>
    <row r="7" spans="1:86" ht="15.75" thickBot="1">
      <c r="A7" s="68"/>
      <c r="B7" s="77"/>
      <c r="C7" s="69"/>
      <c r="D7" s="69"/>
      <c r="E7" s="69"/>
      <c r="F7" s="69"/>
      <c r="G7" s="69"/>
      <c r="H7" s="69"/>
      <c r="I7" s="69"/>
      <c r="J7" s="69"/>
      <c r="K7" s="38"/>
      <c r="L7" s="38"/>
    </row>
    <row r="8" spans="1:86">
      <c r="A8" s="642" t="s">
        <v>247</v>
      </c>
      <c r="B8" s="643"/>
      <c r="C8" s="69"/>
      <c r="D8" s="69"/>
      <c r="E8" s="69"/>
      <c r="F8" s="69"/>
      <c r="G8" s="69"/>
      <c r="H8" s="69"/>
      <c r="I8" s="69"/>
      <c r="J8" s="69"/>
      <c r="K8" s="38"/>
      <c r="L8" s="38"/>
    </row>
    <row r="9" spans="1:86">
      <c r="A9" s="644"/>
      <c r="B9" s="645"/>
      <c r="C9" s="69"/>
      <c r="D9" s="69"/>
      <c r="E9" s="69"/>
      <c r="F9" s="69"/>
      <c r="G9" s="69"/>
      <c r="H9" s="69"/>
      <c r="I9" s="69"/>
      <c r="J9" s="69"/>
      <c r="K9" s="38"/>
      <c r="L9" s="38"/>
    </row>
    <row r="10" spans="1:86" ht="15.75" thickBot="1">
      <c r="A10" s="646"/>
      <c r="B10" s="647"/>
      <c r="C10" s="69"/>
      <c r="D10" s="69"/>
      <c r="E10" s="69"/>
      <c r="F10" s="69"/>
      <c r="G10" s="69"/>
      <c r="H10" s="69"/>
      <c r="I10" s="69"/>
      <c r="J10" s="69"/>
      <c r="K10" s="38"/>
      <c r="L10" s="38"/>
    </row>
    <row r="11" spans="1:86">
      <c r="A11" s="68"/>
      <c r="B11" s="77"/>
      <c r="C11" s="69"/>
      <c r="D11" s="69"/>
      <c r="E11" s="69"/>
      <c r="F11" s="69"/>
      <c r="G11" s="69"/>
      <c r="H11" s="69"/>
      <c r="I11" s="69"/>
      <c r="J11" s="69"/>
      <c r="K11" s="38"/>
      <c r="L11" s="38"/>
    </row>
    <row r="12" spans="1:86">
      <c r="A12" s="68"/>
      <c r="B12" s="77"/>
      <c r="C12" s="69"/>
      <c r="D12" s="69"/>
      <c r="E12" s="69"/>
      <c r="F12" s="69"/>
      <c r="G12" s="69"/>
      <c r="H12" s="69"/>
      <c r="I12" s="69"/>
      <c r="J12" s="69"/>
      <c r="K12" s="38"/>
      <c r="L12" s="38"/>
    </row>
    <row r="13" spans="1:86">
      <c r="A13" s="68"/>
      <c r="B13" s="77"/>
      <c r="C13" s="69"/>
      <c r="D13" s="69"/>
      <c r="E13" s="69"/>
      <c r="F13" s="69"/>
      <c r="G13" s="69"/>
      <c r="H13" s="69"/>
      <c r="I13" s="69"/>
      <c r="J13" s="69"/>
      <c r="K13" s="38"/>
      <c r="L13" s="38"/>
    </row>
    <row r="14" spans="1:86">
      <c r="A14" s="68"/>
      <c r="B14" s="77"/>
      <c r="C14" s="69"/>
      <c r="D14" s="69"/>
      <c r="E14" s="69"/>
      <c r="F14" s="69"/>
      <c r="G14" s="69"/>
      <c r="H14" s="69"/>
      <c r="I14" s="69"/>
      <c r="J14" s="69"/>
      <c r="K14" s="38"/>
      <c r="L14" s="38"/>
    </row>
    <row r="15" spans="1:86">
      <c r="A15" s="68"/>
      <c r="B15" s="77"/>
      <c r="C15" s="69"/>
      <c r="D15" s="69"/>
      <c r="E15" s="69"/>
      <c r="F15" s="69"/>
      <c r="G15" s="69"/>
      <c r="H15" s="69"/>
      <c r="I15" s="69"/>
      <c r="J15" s="69"/>
      <c r="K15" s="38"/>
      <c r="L15" s="38"/>
    </row>
    <row r="16" spans="1:86">
      <c r="A16" s="68"/>
      <c r="B16" s="77"/>
      <c r="C16" s="69"/>
      <c r="D16" s="69"/>
      <c r="E16" s="69"/>
      <c r="F16" s="69"/>
      <c r="G16" s="69"/>
      <c r="H16" s="69"/>
      <c r="I16" s="69"/>
      <c r="J16" s="69"/>
      <c r="K16" s="38"/>
      <c r="L16" s="38"/>
    </row>
    <row r="17" spans="1:12">
      <c r="A17" s="68"/>
      <c r="B17" s="77"/>
      <c r="C17" s="69"/>
      <c r="D17" s="69"/>
      <c r="E17" s="69"/>
      <c r="F17" s="69"/>
      <c r="G17" s="69"/>
      <c r="H17" s="69"/>
      <c r="I17" s="69"/>
      <c r="J17" s="69"/>
      <c r="K17" s="38"/>
      <c r="L17" s="38"/>
    </row>
    <row r="18" spans="1:12">
      <c r="A18" s="68"/>
      <c r="B18" s="77"/>
      <c r="C18" s="69"/>
      <c r="D18" s="69"/>
      <c r="E18" s="69"/>
      <c r="F18" s="69"/>
      <c r="G18" s="69"/>
      <c r="H18" s="69"/>
      <c r="I18" s="69"/>
      <c r="J18" s="69"/>
      <c r="K18" s="38"/>
      <c r="L18" s="38"/>
    </row>
    <row r="19" spans="1:12">
      <c r="A19" s="68"/>
      <c r="B19" s="77"/>
      <c r="C19" s="69"/>
      <c r="D19" s="69"/>
      <c r="E19" s="69"/>
      <c r="F19" s="69"/>
      <c r="G19" s="69"/>
      <c r="H19" s="69"/>
      <c r="I19" s="69"/>
      <c r="J19" s="69"/>
      <c r="K19" s="38"/>
      <c r="L19" s="38"/>
    </row>
    <row r="20" spans="1:12">
      <c r="A20" s="68"/>
      <c r="B20" s="77"/>
      <c r="C20" s="69"/>
      <c r="D20" s="69"/>
      <c r="E20" s="69"/>
      <c r="F20" s="69"/>
      <c r="G20" s="69"/>
      <c r="H20" s="69"/>
      <c r="I20" s="69"/>
      <c r="J20" s="69"/>
    </row>
    <row r="21" spans="1:12">
      <c r="A21" s="68"/>
      <c r="B21" s="77"/>
      <c r="C21" s="69"/>
      <c r="D21" s="69"/>
      <c r="E21" s="69"/>
      <c r="F21" s="69"/>
      <c r="G21" s="69"/>
      <c r="H21" s="69"/>
      <c r="I21" s="69"/>
      <c r="J21" s="69"/>
    </row>
    <row r="22" spans="1:12">
      <c r="A22" s="68"/>
      <c r="B22" s="77"/>
      <c r="C22" s="69"/>
      <c r="D22" s="69"/>
      <c r="E22" s="69"/>
      <c r="F22" s="69"/>
      <c r="G22" s="69"/>
      <c r="H22" s="69"/>
      <c r="I22" s="69"/>
      <c r="J22" s="69"/>
    </row>
    <row r="24" spans="1:12">
      <c r="A24" s="68"/>
      <c r="B24" s="77"/>
      <c r="C24" s="69"/>
      <c r="D24" s="69"/>
      <c r="E24" s="69"/>
      <c r="F24" s="69"/>
      <c r="G24" s="69"/>
      <c r="H24" s="69"/>
      <c r="I24" s="69"/>
      <c r="J24" s="69"/>
    </row>
    <row r="25" spans="1:12">
      <c r="A25" s="68"/>
      <c r="B25" s="77"/>
      <c r="C25" s="69"/>
      <c r="D25" s="69"/>
      <c r="E25" s="69"/>
      <c r="F25" s="69"/>
      <c r="G25" s="69"/>
      <c r="H25" s="69"/>
      <c r="I25" s="69"/>
      <c r="J25" s="69"/>
    </row>
    <row r="26" spans="1:12">
      <c r="A26" s="68"/>
      <c r="B26" s="77"/>
      <c r="C26" s="69"/>
      <c r="D26" s="69"/>
      <c r="E26" s="69"/>
      <c r="F26" s="69"/>
      <c r="G26" s="69"/>
      <c r="H26" s="69"/>
      <c r="I26" s="69"/>
      <c r="J26" s="69"/>
    </row>
    <row r="27" spans="1:12">
      <c r="A27" s="68"/>
      <c r="B27" s="77"/>
      <c r="C27" s="69"/>
      <c r="D27" s="69"/>
      <c r="E27" s="69"/>
      <c r="F27" s="69"/>
      <c r="G27" s="69"/>
      <c r="H27" s="69"/>
      <c r="I27" s="69"/>
      <c r="J27" s="69"/>
    </row>
    <row r="28" spans="1:12">
      <c r="A28" s="68"/>
      <c r="B28" s="77"/>
      <c r="C28" s="69"/>
      <c r="D28" s="69"/>
      <c r="E28" s="69"/>
      <c r="F28" s="69"/>
      <c r="G28" s="69"/>
      <c r="H28" s="69"/>
      <c r="I28" s="69"/>
      <c r="J28" s="69"/>
    </row>
    <row r="29" spans="1:12">
      <c r="A29" s="68"/>
      <c r="B29" s="77"/>
      <c r="C29" s="69"/>
      <c r="D29" s="69"/>
      <c r="E29" s="69"/>
      <c r="F29" s="69"/>
      <c r="G29" s="69"/>
      <c r="H29" s="69"/>
      <c r="I29" s="69"/>
      <c r="J29" s="69"/>
    </row>
    <row r="30" spans="1:12">
      <c r="A30" s="68"/>
      <c r="B30" s="77"/>
      <c r="C30" s="69"/>
      <c r="D30" s="69"/>
      <c r="E30" s="69"/>
      <c r="F30" s="69"/>
      <c r="G30" s="69"/>
      <c r="H30" s="69"/>
      <c r="I30" s="69"/>
      <c r="J30" s="69"/>
    </row>
    <row r="31" spans="1:12">
      <c r="A31" s="68"/>
      <c r="B31" s="77"/>
      <c r="C31" s="69"/>
      <c r="D31" s="69"/>
      <c r="E31" s="69"/>
      <c r="F31" s="69"/>
      <c r="G31" s="69"/>
      <c r="H31" s="69"/>
      <c r="I31" s="69"/>
      <c r="J31" s="69"/>
    </row>
    <row r="32" spans="1:12">
      <c r="A32" s="68"/>
      <c r="B32" s="77"/>
      <c r="C32" s="69"/>
      <c r="D32" s="69"/>
      <c r="E32" s="69"/>
      <c r="F32" s="69"/>
      <c r="G32" s="69"/>
      <c r="H32" s="69"/>
      <c r="I32" s="69"/>
      <c r="J32" s="69"/>
    </row>
    <row r="33" spans="1:10">
      <c r="A33" s="68"/>
      <c r="B33" s="77"/>
      <c r="C33" s="69"/>
      <c r="D33" s="69"/>
      <c r="E33" s="69"/>
      <c r="F33" s="69"/>
      <c r="G33" s="69"/>
      <c r="H33" s="69"/>
      <c r="I33" s="69"/>
      <c r="J33" s="69"/>
    </row>
  </sheetData>
  <sheetProtection formatCells="0" formatColumns="0" formatRows="0" insertColumns="0" insertRows="0" insertHyperlinks="0" deleteColumns="0" deleteRows="0" sort="0" autoFilter="0" pivotTables="0"/>
  <mergeCells count="2">
    <mergeCell ref="A8:B10"/>
    <mergeCell ref="A5:D6"/>
  </mergeCells>
  <phoneticPr fontId="44" type="noConversion"/>
  <hyperlinks>
    <hyperlink ref="A8:A10" location="'QCL3 - Trous-Finition'!A1" display="Précedent" xr:uid="{39CAAFD8-536B-4CC2-890D-960001FF894E}"/>
    <hyperlink ref="A8:B10" location="Validation!E41" display="Précedent" xr:uid="{6954D41D-9B6C-484A-A045-0E21F2278829}"/>
  </hyperlinks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D A A B Q S w M E F A A C A A g A L 4 S c U S x I J w a p A A A A + A A A A B I A H A B D b 2 5 m a W c v U G F j a 2 F n Z S 5 4 b W w g o h g A K K A U A A A A A A A A A A A A A A A A A A A A A A A A A A A A h Y + 9 D o I w F E Z f h X S n F / A H J J c y m D h J Y j Q x r g 0 U a I R i o F j e z c F H 8 h U k U d T N 8 T s 5 w / k e t z v G Q 1 1 Z V 9 F 2 s l E R c a l D L K H S J p O q i E i v c z s g M c M d T 8 + 8 E N Y o q y 4 c u i w i p d a X E M A Y Q 8 2 M N m 0 B n u O 4 c E q 2 h 7 Q U N S c f W f 6 X b a k 6 z V U q C M P j K 4 Z 5 1 F / R h b 8 M q D d 3 E S a M i V R f x R u L q Y P w A 3 H d V 7 p v B c t b e 7 N H m C b C + w V 7 A l B L A w Q U A A I A C A A v h J x R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4 S c U S i K R 7 g O A A A A E Q A A A B M A H A B G b 3 J t d W x h c y 9 T Z W N 0 a W 9 u M S 5 t I K I Y A C i g F A A A A A A A A A A A A A A A A A A A A A A A A A A A A C t O T S 7 J z M 9 T C I b Q h t Y A U E s B A i 0 A F A A C A A g A L 4 S c U S x I J w a p A A A A + A A A A B I A A A A A A A A A A A A A A A A A A A A A A E N v b m Z p Z y 9 Q Y W N r Y W d l L n h t b F B L A Q I t A B Q A A g A I A C + E n F E P y u m r p A A A A O k A A A A T A A A A A A A A A A A A A A A A A P U A A A B b Q 2 9 u d G V u d F 9 U e X B l c 1 0 u e G 1 s U E s B A i 0 A F A A C A A g A L 4 S c U S i K R 7 g O A A A A E Q A A A B M A A A A A A A A A A A A A A A A A 5 g E A A E Z v c m 1 1 b G F z L 1 N l Y 3 R p b 2 4 x L m 1 Q S w U G A A A A A A M A A w D C A A A A Q Q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2 g A A A A E A A A D Q j J 3 f A R X R E Y x 6 A M B P w p f r A Q A A A H 6 g 4 M 4 Z P d 9 L r u E y Z U X x 1 r g A A A A A A g A A A A A A A 2 Y A A M A A A A A Q A A A A e 7 g J L z N n v O o Z l o l c w 9 j / L A A A A A A E g A A A o A A A A B A A A A D g c k A 8 y b f V + V v 9 b u S I N g 4 t U A A A A H 2 p / m m n i i 5 z S o I J 0 w U O 8 b a q v U Y d / / E o 9 + 4 f n / s w q f c I 2 M a h / 5 T P / l 7 i a Q h 1 w k C C Q A r Q l r k E P L 6 W O m B d 2 v O 7 l A N y y d 7 d v v X 1 G Q 9 4 / D C N K o e B F A A A A D X 2 Z d 0 j 3 s n Z j m H K h t p M z F a 6 J K / N < / D a t a M a s h u p > 
</file>

<file path=customXml/itemProps1.xml><?xml version="1.0" encoding="utf-8"?>
<ds:datastoreItem xmlns:ds="http://schemas.openxmlformats.org/officeDocument/2006/customXml" ds:itemID="{03F9F884-4017-4679-995F-7087F62CEABF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7</vt:i4>
      </vt:variant>
      <vt:variant>
        <vt:lpstr>Plages nommées</vt:lpstr>
      </vt:variant>
      <vt:variant>
        <vt:i4>6</vt:i4>
      </vt:variant>
    </vt:vector>
  </HeadingPairs>
  <TitlesOfParts>
    <vt:vector size="13" baseType="lpstr">
      <vt:lpstr>Controle </vt:lpstr>
      <vt:lpstr>QCL1 - Présence des composants</vt:lpstr>
      <vt:lpstr>QCL2 - Cordons</vt:lpstr>
      <vt:lpstr>QCL2 - Cordons Sécuritaires</vt:lpstr>
      <vt:lpstr>QCL3 - Trous-Finition</vt:lpstr>
      <vt:lpstr>Validation</vt:lpstr>
      <vt:lpstr>Active</vt:lpstr>
      <vt:lpstr>'Controle '!Zone_d_impression</vt:lpstr>
      <vt:lpstr>'QCL1 - Présence des composants'!Zone_d_impression</vt:lpstr>
      <vt:lpstr>'QCL2 - Cordons'!Zone_d_impression</vt:lpstr>
      <vt:lpstr>'QCL2 - Cordons Sécuritaires'!Zone_d_impression</vt:lpstr>
      <vt:lpstr>'QCL3 - Trous-Finition'!Zone_d_impression</vt:lpstr>
      <vt:lpstr>Validation!Zone_d_impression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WIn10</dc:creator>
  <cp:lastModifiedBy>AAQuality Kenitra</cp:lastModifiedBy>
  <cp:lastPrinted>2020-12-17T15:44:18Z</cp:lastPrinted>
  <dcterms:created xsi:type="dcterms:W3CDTF">2019-08-20T21:45:00Z</dcterms:created>
  <dcterms:modified xsi:type="dcterms:W3CDTF">2021-01-04T15:49:42Z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1036-11.2.0.9396</vt:lpwstr>
  </property>
</Properties>
</file>